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226"/>
  <workbookPr hidePivotFieldList="1"/>
  <mc:AlternateContent xmlns:mc="http://schemas.openxmlformats.org/markup-compatibility/2006">
    <mc:Choice Requires="x15">
      <x15ac:absPath xmlns:x15ac="http://schemas.microsoft.com/office/spreadsheetml/2010/11/ac" url="\\10.7.25.200\compartida\EV\PROYECTOS\GESTIÓN\EDUSI CIEZA\5 Acciones\Indicadores abril 2018\"/>
    </mc:Choice>
  </mc:AlternateContent>
  <xr:revisionPtr revIDLastSave="0" documentId="8_{F456BD49-A398-4264-BA5D-021E04DFC66A}" xr6:coauthVersionLast="32" xr6:coauthVersionMax="32" xr10:uidLastSave="{00000000-0000-0000-0000-000000000000}"/>
  <bookViews>
    <workbookView xWindow="0" yWindow="0" windowWidth="12780" windowHeight="3540" xr2:uid="{00000000-000D-0000-FFFF-FFFF00000000}"/>
  </bookViews>
  <sheets>
    <sheet name="Cuadro resumen" sheetId="2" r:id="rId1"/>
    <sheet name="E016" sheetId="3" r:id="rId2"/>
    <sheet name="E024" sheetId="4" r:id="rId3"/>
    <sheet name="EU01" sheetId="5" r:id="rId4"/>
    <sheet name="C032" sheetId="6" r:id="rId5"/>
    <sheet name="C034" sheetId="7" r:id="rId6"/>
    <sheet name="E001" sheetId="8" r:id="rId7"/>
    <sheet name="C009" sheetId="9" r:id="rId8"/>
    <sheet name="E064" sheetId="10" r:id="rId9"/>
    <sheet name="C022" sheetId="11" r:id="rId10"/>
    <sheet name="C040" sheetId="12" r:id="rId11"/>
    <sheet name="E059" sheetId="13" r:id="rId12"/>
  </sheets>
  <definedNames>
    <definedName name="_xlnm.Print_Titles" localSheetId="0">'Cuadro resumen'!$1:$18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4" i="11" l="1"/>
  <c r="B31" i="3" l="1"/>
  <c r="E29" i="2" l="1"/>
  <c r="C22" i="2"/>
  <c r="C21" i="2"/>
  <c r="C20" i="2"/>
  <c r="C19" i="2"/>
  <c r="C31" i="2"/>
  <c r="C30" i="2"/>
  <c r="C29" i="2"/>
  <c r="C28" i="2"/>
  <c r="C26" i="2"/>
  <c r="C25" i="2"/>
  <c r="C24" i="2"/>
  <c r="C27" i="2"/>
  <c r="C36" i="2"/>
  <c r="C35" i="2"/>
  <c r="C34" i="2"/>
  <c r="C38" i="2"/>
  <c r="C40" i="2"/>
  <c r="C39" i="2"/>
  <c r="B20" i="13"/>
  <c r="B25" i="13"/>
  <c r="G39" i="2" s="1"/>
  <c r="B24" i="12"/>
  <c r="G38" i="2" s="1"/>
  <c r="B19" i="12"/>
  <c r="B19" i="11"/>
  <c r="B24" i="10"/>
  <c r="H36" i="2" s="1"/>
  <c r="B19" i="10"/>
  <c r="B22" i="9"/>
  <c r="B27" i="9"/>
  <c r="G36" i="2" s="1"/>
  <c r="B24" i="8"/>
  <c r="B19" i="8"/>
  <c r="B33" i="7"/>
  <c r="B49" i="7" s="1"/>
  <c r="B38" i="7"/>
  <c r="G24" i="2" s="1"/>
  <c r="B36" i="13" l="1"/>
  <c r="B35" i="12"/>
  <c r="B35" i="11"/>
  <c r="B38" i="9"/>
  <c r="B35" i="10"/>
  <c r="E27" i="2"/>
  <c r="B35" i="8"/>
  <c r="B25" i="6" l="1"/>
  <c r="E28" i="2" s="1"/>
  <c r="B20" i="6"/>
  <c r="B24" i="5"/>
  <c r="B26" i="4"/>
  <c r="B31" i="4"/>
  <c r="H19" i="2" s="1"/>
  <c r="G19" i="2"/>
  <c r="B26" i="3"/>
  <c r="B42" i="4" l="1"/>
  <c r="B42" i="3"/>
  <c r="B36" i="6"/>
  <c r="C37" i="2"/>
  <c r="C32" i="2"/>
  <c r="C23" i="2"/>
  <c r="C18" i="2"/>
  <c r="C41" i="2"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sourceFile="G:\COMUN\1 Período 2014-2020\2 Programación 2014-2020\24 BDATOS_PROG\9_BDatos_PO\EXCEL_Plurireg_soporte.accdb" keepAlive="1" name="EXCEL_Plurireg_soporte" type="5" refreshedVersion="5">
    <dbPr connection="Provider=Microsoft.ACE.OLEDB.12.0;User ID=Admin;Data Source=G:\COMUN\1 Período 2014-2020\2 Programación 2014-2020\24 BDATOS_PROG\9_BDatos_PO\EXCEL_Plurireg_soporte.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1_LAct_CI_lsan01_ps01a_general" commandType="3"/>
  </connection>
  <connection id="2" xr16:uid="{00000000-0015-0000-FFFF-FFFF01000000}" sourceFile="G:\COMUN\1 Período 2014-2020\2 Programación 2014-2020\24 BDATOS_PROG\9_BDatos_PO\EXCEL_Plurireg_soporte.accdb" keepAlive="1" name="EXCEL_Plurireg_soporte2" type="5" refreshedVersion="5">
    <dbPr connection="Provider=Microsoft.ACE.OLEDB.12.0;User ID=Admin;Data Source=G:\COMUN\1 Período 2014-2020\2 Programación 2014-2020\24 BDATOS_PROG\9_BDatos_PO\EXCEL_Plurireg_soporte.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3_LAct_IndProduct_lsan01_ps01a_general" commandType="3"/>
  </connection>
</connections>
</file>

<file path=xl/sharedStrings.xml><?xml version="1.0" encoding="utf-8"?>
<sst xmlns="http://schemas.openxmlformats.org/spreadsheetml/2006/main" count="428" uniqueCount="210">
  <si>
    <t>(C022) Superficie total de suelo rehabilitado (Hectáreas)</t>
  </si>
  <si>
    <t>(C032) Reducción del consumo anual de energía primaria en edificios públicos (kWh/año)</t>
  </si>
  <si>
    <t>(C034) Reducción  anual estimada de gases efecto invernadero (GEI) (Toneladas equivalentes de CO2/año)</t>
  </si>
  <si>
    <t>(C040) Viviendas rehabilitadas en zonas urbanas (Viviendas)</t>
  </si>
  <si>
    <t>(E001) Reducción del consumo de energía final en infraestructuras públicas o Empresas (ktep/año)</t>
  </si>
  <si>
    <t>(E059) Personas beneficiadas por operaciones  de regeneracion fisica, economica y social del entorno urbano, incluidas en Proyectos pertenecientes a Estrategias Urbanas integradas. (Numero)</t>
  </si>
  <si>
    <t>(EU01) Número de Planes de movilidad urbana sostenible de los que surgen actuaciones cofinanciadas con el FEDER de estrategias urbanas integradas. (Número)</t>
  </si>
  <si>
    <t>(CE010) Energías renovables: solar</t>
  </si>
  <si>
    <t>(CE011) Energía renovables: biomasa</t>
  </si>
  <si>
    <t>(CE012) Otras energías renovables (incluida hidroeléctrica, geotérmica y marina) e integración de energías renovables (incluido el almacenamiento, la conversión de electricidad en gas y las infraestructuras de hidrogeno renovable).</t>
  </si>
  <si>
    <t>(CE013) Renovación de las infraestructuras públicas con objeto de la eficiencia energética, proyectos de demostración y medidas de apoyo</t>
  </si>
  <si>
    <t>(CE014) Renovación del parque inmobiliario existente con objeto de la eficiencia energética, proyectos de demostración y medidas de apoyo</t>
  </si>
  <si>
    <t>(CE043) Infraestructura y fomento de transporte urbano limpio (incluidos equipos y material rodante)</t>
  </si>
  <si>
    <t>(CE044) Sistemas de transporte inteligentes (incluyendo la introducción de la gestión de la demanda, los sistemas de telepeaje y los sistemas informáticos de información y control)</t>
  </si>
  <si>
    <t>(CE054) Infraestructura de vivienda</t>
  </si>
  <si>
    <t>(CE055) Otra infraestructura social que contribuya al desarrollo regional y local</t>
  </si>
  <si>
    <t>(CE078) Servicios y aplicaciones de administración pública electrónica (incluyendo la contratación pública electrónica, medidas TIC de apoyo a la reforma de la administración pública, ciberseguridad, medidas de confianza y privacidad, justicia electrónica y ....</t>
  </si>
  <si>
    <t>(CE079) Acceso a información del sector público (incluyendo datos culturales abiertos en línea, bibliotecas digitales, contenidos electrónicos y turismo electrónico)</t>
  </si>
  <si>
    <t>(CE080) Servicios y aplicaciones de inclusión digital, accesibilidad digital, aprendizaje y educación electrónicas y alfabetización digital</t>
  </si>
  <si>
    <t>(CE081) Soluciones de las TIC para responder al desafío del envejecimiento activo y saludable y servicios y aplicaciones de salud electrónica (incluyendo la ciberasistencia y la vida cotidiana asistida por el entorno)</t>
  </si>
  <si>
    <t>(CE083) Medidas de calidad del aire</t>
  </si>
  <si>
    <t>(CE089) Rehabilitación de zonas industriales y terrenos contaminados</t>
  </si>
  <si>
    <t>(CE090) Carriles para bicicletas y caminos peatonales</t>
  </si>
  <si>
    <t>(CE092) Protección, desarrollo y promoción de los activos del turismo público</t>
  </si>
  <si>
    <t>(CE094) Protección, desarrollo y promoción de los activos de la cultura y el patrimonio públicos</t>
  </si>
  <si>
    <t>(CE101) Financiación cruzada en el marco del FEDER (apoyo a acciones de tipo FSE necesarias para la ejecución satisfactoria de la parte del FEDER de la operación y relacionadas directamente con ella)</t>
  </si>
  <si>
    <t>Total general</t>
  </si>
  <si>
    <t>CAMPOS DE INTERVENCIÓN</t>
  </si>
  <si>
    <t>INDICADORES DE PRODUCTIVIDAD</t>
  </si>
  <si>
    <t>(C009) Aumento del número de visitas previstas a lugares pertenecientes al patrimonio cultural y natural y atracciones subvencionados (visitas/año)
(E064) Superficie de edificios o lugares pertenecientes al patrimonio cultural, de uso principal no turístico,  rehabilitados o mejorados. (Metros cuadrados)</t>
  </si>
  <si>
    <r>
      <t xml:space="preserve">(E016) Número de usuarios que están cubiertos por un determinado servicios público electrónicos de Smart Cities (usuarios)
(E024) Número de usuarios que tienen acceso o cubiertos por las aplicaciones/servicios  de Administración electrónica (usuarios internos) </t>
    </r>
    <r>
      <rPr>
        <i/>
        <sz val="8"/>
        <color theme="5" tint="-0.499984740745262"/>
        <rFont val="Calibri"/>
        <family val="2"/>
        <scheme val="minor"/>
      </rPr>
      <t>(NOTA: se ha corregido este valor con respecto a lo indicado en el POCS para cambiar a usuarios internos de las EELL)</t>
    </r>
  </si>
  <si>
    <t>Convocatoria EDUSI</t>
  </si>
  <si>
    <t>OT 2</t>
  </si>
  <si>
    <t>OT 4</t>
  </si>
  <si>
    <t>OT 6</t>
  </si>
  <si>
    <t>E016:</t>
  </si>
  <si>
    <t>E024:</t>
  </si>
  <si>
    <t>C009:</t>
  </si>
  <si>
    <t>E064:</t>
  </si>
  <si>
    <t>Indicadores de productividad y presupuesto por Categorías de Intervención</t>
  </si>
  <si>
    <t>OT 9</t>
  </si>
  <si>
    <r>
      <t>GASTO TOTAL</t>
    </r>
    <r>
      <rPr>
        <b/>
        <sz val="9"/>
        <color theme="0"/>
        <rFont val="Calibri"/>
        <family val="2"/>
        <scheme val="minor"/>
      </rPr>
      <t xml:space="preserve"> (ayuda FEDER+Contribución EELL)</t>
    </r>
  </si>
  <si>
    <t>INDICADOR DE PRODUCTIVIDAD</t>
  </si>
  <si>
    <t>E016</t>
  </si>
  <si>
    <t>Denominación:</t>
  </si>
  <si>
    <t>Número de usuarios  que están cubiertos por un determinado servicio público electrónico.</t>
  </si>
  <si>
    <t>Unidad de medida:</t>
  </si>
  <si>
    <t xml:space="preserve">Usuarios </t>
  </si>
  <si>
    <t>* Se contabilizarán los usuarios que previamente no estaban conectados al servicio.</t>
  </si>
  <si>
    <t>* Se evitará la doble contabilización de usuarios.</t>
  </si>
  <si>
    <t>* No se considerará doble contabilización la implantación sobre la misma población de servicios diferentes.</t>
  </si>
  <si>
    <t>Objetivos Especificos donde puede usarse:</t>
  </si>
  <si>
    <t>O.E. 2.3.3 Promover las tecnologías de la información en estrategias urbanas integradas, incluyendo Administración electrónica local y Smart Cities</t>
  </si>
  <si>
    <t>Campos de intervención asociados al indicador:</t>
  </si>
  <si>
    <t xml:space="preserve">(CE078) Servicios y aplicaciones de administración pública electrónica (incluyendo la contratación pública electrónica, medidas TIC de apoyo a la reforma de la administración pública, ciberseguridad, medidas de confianza y privacidad, justicia electrónicca y democracia electrónica </t>
  </si>
  <si>
    <t>(CE081) Soluciones de las TIC para responder al desafio del envejecimiento activo y saludable y servicios y aplicaciones de salud electrónica (incluyendo la ciberasistencia y la vida cotidiana asistida por el entorno)</t>
  </si>
  <si>
    <t>Campo de intervención:</t>
  </si>
  <si>
    <r>
      <t xml:space="preserve">Gasto total </t>
    </r>
    <r>
      <rPr>
        <sz val="9"/>
        <color theme="1"/>
        <rFont val="Calibri"/>
        <family val="2"/>
        <scheme val="minor"/>
      </rPr>
      <t>(ayuda FEDER+contribución Entidad Local)</t>
    </r>
    <r>
      <rPr>
        <b/>
        <sz val="11"/>
        <color theme="1"/>
        <rFont val="Calibri"/>
        <family val="2"/>
        <scheme val="minor"/>
      </rPr>
      <t xml:space="preserve"> por CI (€):</t>
    </r>
  </si>
  <si>
    <t>(CE078)</t>
  </si>
  <si>
    <t>(CE079)</t>
  </si>
  <si>
    <t>(CE080)</t>
  </si>
  <si>
    <t>(CE081)</t>
  </si>
  <si>
    <t>Total:</t>
  </si>
  <si>
    <t>Estimación del indicador:</t>
  </si>
  <si>
    <t>Valor inicial</t>
  </si>
  <si>
    <t>Valor final 2023</t>
  </si>
  <si>
    <t>Diferencia</t>
  </si>
  <si>
    <t>Fuentes de información:</t>
  </si>
  <si>
    <t>Metodología de cálculo:</t>
  </si>
  <si>
    <r>
      <t xml:space="preserve">Documentación acreditativa a efectos de auditoria </t>
    </r>
    <r>
      <rPr>
        <sz val="11"/>
        <color theme="1"/>
        <rFont val="Calibri"/>
        <family val="2"/>
        <scheme val="minor"/>
      </rPr>
      <t>(cuando el indicador se haya realizado)</t>
    </r>
    <r>
      <rPr>
        <b/>
        <sz val="11"/>
        <color theme="1"/>
        <rFont val="Calibri"/>
        <family val="2"/>
        <scheme val="minor"/>
      </rPr>
      <t>:</t>
    </r>
  </si>
  <si>
    <t>Justificar en el caso de que el Ratio obtenido esté fuera del Rango estándar:</t>
  </si>
  <si>
    <t>Observaciones:</t>
  </si>
  <si>
    <t>E024</t>
  </si>
  <si>
    <r>
      <t>* Se contabilizarán los usuarios</t>
    </r>
    <r>
      <rPr>
        <b/>
        <sz val="10"/>
        <color theme="1"/>
        <rFont val="Calibri"/>
        <family val="2"/>
        <scheme val="minor"/>
      </rPr>
      <t xml:space="preserve"> </t>
    </r>
    <r>
      <rPr>
        <b/>
        <u/>
        <sz val="10"/>
        <color theme="1"/>
        <rFont val="Calibri"/>
        <family val="2"/>
        <scheme val="minor"/>
      </rPr>
      <t>internos</t>
    </r>
    <r>
      <rPr>
        <sz val="10"/>
        <color theme="1"/>
        <rFont val="Calibri"/>
        <family val="2"/>
        <scheme val="minor"/>
      </rPr>
      <t xml:space="preserve"> de la Administración.</t>
    </r>
  </si>
  <si>
    <t>* No se considerará doble contabilización la implantación de servicios diferentes.</t>
  </si>
  <si>
    <t>EU01</t>
  </si>
  <si>
    <t>Número de planes de movilidad urbana sostenible de los que surgen actuaciones cofinanciadas con el FEDER de estrategias urbanas integradas.</t>
  </si>
  <si>
    <t>Número</t>
  </si>
  <si>
    <t>Número de usuarios que tienen acceso o cubiertos por las aplicaciones/servicios de Administración electrónica</t>
  </si>
  <si>
    <t>*El plan de movilidad urbana puede ser un documento específico o formar parte de la estrategia.</t>
  </si>
  <si>
    <t>* Se evitará la doble contabilización.</t>
  </si>
  <si>
    <r>
      <t xml:space="preserve">* </t>
    </r>
    <r>
      <rPr>
        <b/>
        <sz val="10"/>
        <color theme="1"/>
        <rFont val="Calibri"/>
        <family val="2"/>
        <scheme val="minor"/>
      </rPr>
      <t>No se considerarán los planes de movilidad anteriores a la estrategia</t>
    </r>
  </si>
  <si>
    <t>(CE043)</t>
  </si>
  <si>
    <t>(CE044)</t>
  </si>
  <si>
    <t>(CE090)</t>
  </si>
  <si>
    <t>C032</t>
  </si>
  <si>
    <t>Reducción del consumo anual de energía primaria en edificios públicos</t>
  </si>
  <si>
    <t>kWh/año</t>
  </si>
  <si>
    <t>*Se calcula comparando los certificados de energía emitidos antes y después de la intervención.</t>
  </si>
  <si>
    <r>
      <t xml:space="preserve">* Mostrará el descenso total de consumo </t>
    </r>
    <r>
      <rPr>
        <b/>
        <u/>
        <sz val="10"/>
        <color theme="1"/>
        <rFont val="Calibri"/>
        <family val="2"/>
        <scheme val="minor"/>
      </rPr>
      <t>anual</t>
    </r>
    <r>
      <rPr>
        <sz val="10"/>
        <color theme="1"/>
        <rFont val="Calibri"/>
        <family val="2"/>
        <scheme val="minor"/>
      </rPr>
      <t>, no el ahorro total de consumo.</t>
    </r>
  </si>
  <si>
    <t>* Es frecuente en este indicador cometer errores en la unidad de medida.</t>
  </si>
  <si>
    <t>O.E. 4.5.3 Mejora de la eficiencia energética y aumento de energía renovable en las áreas urbanas.</t>
  </si>
  <si>
    <t>(CE014) Renovación del parque inmobiliario existente con objeto de la eficiencia energética, proyectos de demostración y medidas de apoyo.</t>
  </si>
  <si>
    <t>O.E. 4.5.1 Fomento de la movilidad urbana sostenible: transporte urbano limpio, transporte colectivo, conexión urbana-rural, mejoras en la red viaria, transporte ciclista, peatonal, movilidad eléctrica y desarrollo de sistemas de suministro de energías limpias.</t>
  </si>
  <si>
    <t>(CE014)</t>
  </si>
  <si>
    <t>C034</t>
  </si>
  <si>
    <t>Reducción anual estimada de gases efecto invernadero (GEI)</t>
  </si>
  <si>
    <t>TeqCO2/año</t>
  </si>
  <si>
    <r>
      <t xml:space="preserve">*Se medirá la reducción </t>
    </r>
    <r>
      <rPr>
        <b/>
        <u/>
        <sz val="10"/>
        <color theme="1"/>
        <rFont val="Calibri"/>
        <family val="2"/>
        <scheme val="minor"/>
      </rPr>
      <t>anual</t>
    </r>
    <r>
      <rPr>
        <sz val="10"/>
        <color theme="1"/>
        <rFont val="Calibri"/>
        <family val="2"/>
        <scheme val="minor"/>
      </rPr>
      <t>, no la reducción total del periodo.</t>
    </r>
  </si>
  <si>
    <t>(CE010)</t>
  </si>
  <si>
    <t>(CE011)</t>
  </si>
  <si>
    <t>(CE012)</t>
  </si>
  <si>
    <t>(CE013)</t>
  </si>
  <si>
    <t>E001</t>
  </si>
  <si>
    <t>Reducción del consumo de energía primaria en infraestructuras públicas o empresas</t>
  </si>
  <si>
    <t>ktep/año</t>
  </si>
  <si>
    <r>
      <t xml:space="preserve">* Ahorro teórico </t>
    </r>
    <r>
      <rPr>
        <b/>
        <u/>
        <sz val="10"/>
        <color theme="1"/>
        <rFont val="Calibri"/>
        <family val="2"/>
        <scheme val="minor"/>
      </rPr>
      <t>anual</t>
    </r>
    <r>
      <rPr>
        <sz val="10"/>
        <color theme="1"/>
        <rFont val="Calibri"/>
        <family val="2"/>
        <scheme val="minor"/>
      </rPr>
      <t>.</t>
    </r>
  </si>
  <si>
    <t>(CE013) Renovación de las infraestructuras públicas con objeto de la eficiencia energética, proyectos de demostración y medidas de apoyo.</t>
  </si>
  <si>
    <t>C009</t>
  </si>
  <si>
    <t>Aumento del número de visitas previstas a lugares pertenecientes al patrimonio cultural y natural y atracciones subvencionados.</t>
  </si>
  <si>
    <t>visitas/año</t>
  </si>
  <si>
    <r>
      <t>*Estimación del</t>
    </r>
    <r>
      <rPr>
        <b/>
        <u/>
        <sz val="10"/>
        <color theme="1"/>
        <rFont val="Calibri"/>
        <family val="2"/>
        <scheme val="minor"/>
      </rPr>
      <t xml:space="preserve"> incremento</t>
    </r>
    <r>
      <rPr>
        <sz val="10"/>
        <color theme="1"/>
        <rFont val="Calibri"/>
        <family val="2"/>
        <scheme val="minor"/>
      </rPr>
      <t xml:space="preserve"> de visitas durante el año siguiente a la intervención.</t>
    </r>
  </si>
  <si>
    <t>* Se contabilizarán visitas, no visitantes. Un mismo visitante puede realizar varias visitas.</t>
  </si>
  <si>
    <t>* Un grupo de visitantes se contabilizará como el número de individuos que lo formen.</t>
  </si>
  <si>
    <t>O.E. 6.3.4 Promover la protección, fomento, y desarrollo del patrimonio cultural y natural de las áreas urbanas, en particular las de interés turístico</t>
  </si>
  <si>
    <t>(CE092)</t>
  </si>
  <si>
    <t>(CE094)</t>
  </si>
  <si>
    <t>E064</t>
  </si>
  <si>
    <t>Superficie de edificios o lugares pertenecientes al patrimonio cultural, de uso principal no turístico, rehabilitados o mejorados.</t>
  </si>
  <si>
    <t>C022</t>
  </si>
  <si>
    <t>Superficie total de suelo rehabilitado</t>
  </si>
  <si>
    <t>* Superficie de tierra que estaba contaminada y ha sido regenerada o que estaba abandonada y se ha puesto a disposición de actividades económicas.</t>
  </si>
  <si>
    <t>* Se incluye el sellado de vertederos.</t>
  </si>
  <si>
    <t>O.E. 6.5.2 Acciones integradas de revitalización de ciudades, de mejora del entorno urbano y su medio ambiente.</t>
  </si>
  <si>
    <t>(CE089)</t>
  </si>
  <si>
    <t>C040</t>
  </si>
  <si>
    <t>Viviendas rehabilitadas en zonas urbanas</t>
  </si>
  <si>
    <t>Viviendas</t>
  </si>
  <si>
    <t>* Se contabilizarán viviendas creadas o renovadas</t>
  </si>
  <si>
    <t>* Si se rehabilita un edificio se contabilizarán el número de viviendas afectadas.</t>
  </si>
  <si>
    <t>O.E. 9.8.2 Regeneración física, económica y social del entorno urbano en áreas urbanas desfavorecidas a través de Estrategias urbanas integradas.</t>
  </si>
  <si>
    <t>(CE054)</t>
  </si>
  <si>
    <t>E059</t>
  </si>
  <si>
    <t>Personas beneficiadas por operaciones de regeneración física, económica y social del entorno urbano, incluidas en Proyectos pertenecientes a Estrategias urbanas integradas.</t>
  </si>
  <si>
    <t>* Si varias operaciones afectan a las mismas personas sólo se contabilizarán una vez.</t>
  </si>
  <si>
    <t>(CE055)</t>
  </si>
  <si>
    <t>(CE101)</t>
  </si>
  <si>
    <t>Nº personas beneficiadas</t>
  </si>
  <si>
    <t>70-1720 €/personas beneficiadas</t>
  </si>
  <si>
    <t>Viviendas rehabilitadas</t>
  </si>
  <si>
    <t>9.000-60.000 €/vivienda rehabilitada</t>
  </si>
  <si>
    <t>2.500-600.000 €/Hectáreas</t>
  </si>
  <si>
    <t>Ha</t>
  </si>
  <si>
    <t>Hectáreas (Ha)</t>
  </si>
  <si>
    <t>Metros cuadrados (m2).</t>
  </si>
  <si>
    <t>(m2)</t>
  </si>
  <si>
    <t>150-1.500 m2</t>
  </si>
  <si>
    <t>(visitas/año)</t>
  </si>
  <si>
    <t>10-450 €/visitas/año</t>
  </si>
  <si>
    <t>(ktep/año)</t>
  </si>
  <si>
    <t>3.500.000-10.500.000 €/ktep/año</t>
  </si>
  <si>
    <t>(kWh/año)</t>
  </si>
  <si>
    <t>0,1-9,0 €/kWh/año</t>
  </si>
  <si>
    <t>(Nº de planes)</t>
  </si>
  <si>
    <t>Rango estándar:</t>
  </si>
  <si>
    <t>1-2 planes (salvo que sea una agruapación de municipios)</t>
  </si>
  <si>
    <t>(TepCO2/año)</t>
  </si>
  <si>
    <t>500-3.760 €/TeqCO2/año</t>
  </si>
  <si>
    <t>(usuarios)</t>
  </si>
  <si>
    <t>(usuarios internos)</t>
  </si>
  <si>
    <t>Ratio obtenido (Gasto total €/usuario):</t>
  </si>
  <si>
    <t>Rango estándar (Gasto total €/usuario):</t>
  </si>
  <si>
    <t>Rango estándar (Gasto total€/usuario):</t>
  </si>
  <si>
    <t>Ratio obtenido (Gasto total €/kWh/año):</t>
  </si>
  <si>
    <t>Rango estándar (Gasto total €/kWh/año):</t>
  </si>
  <si>
    <t>Ratio obtenido (Gasto total €/TeqCO2/año):</t>
  </si>
  <si>
    <t>Rango estandar (Gasto total €/TeqCO2/año):</t>
  </si>
  <si>
    <t>Ratio obtenido (Gasto total €/ktep/año):</t>
  </si>
  <si>
    <t>Rango estándar (Gasto total €/ktep/año):</t>
  </si>
  <si>
    <t>Ratio obtenido (Gasto total €/visitas/año):</t>
  </si>
  <si>
    <t>Rango estándar (Gasto total €/visitas/año):</t>
  </si>
  <si>
    <t>Ratio obtenido (Gasto total €/m2):</t>
  </si>
  <si>
    <t>Rango estandar (Gasto total €/m2):</t>
  </si>
  <si>
    <t>Ratio obtenido (Gasto total €/Ha):</t>
  </si>
  <si>
    <t>Rango estándar (Gasto total €/Ha):</t>
  </si>
  <si>
    <t>Ratio obtenido (Gasto total €/vivienda rehabilitada):</t>
  </si>
  <si>
    <t>Rango estándar (Gasto total €/vivienda rehabilitada):</t>
  </si>
  <si>
    <t>Ratio obtenido (Gasto total €/personas beneficiadas):</t>
  </si>
  <si>
    <t>Rango estándar (Gasto total €/personas beneficiadas):</t>
  </si>
  <si>
    <t>1.700-18.000 €/usuario</t>
  </si>
  <si>
    <t>10-370 €/usuarios</t>
  </si>
  <si>
    <t>Orden HAP/2427/2015 (1ª CONVOCATORIA) y Orden HAP/1610/2016 (2ªCONVOCATORIA)</t>
  </si>
  <si>
    <t>SOLO RELLENAR LOS CUADROS RESALTADOS EN AMARILLO DE ESTA Y DE LAS SIGUIENTES FICHAS</t>
  </si>
  <si>
    <t>Ayuntamiento de Cieza</t>
  </si>
  <si>
    <t>Código DIR3 - L01300196</t>
  </si>
  <si>
    <t>Indicador no utilizado</t>
  </si>
  <si>
    <t>Número de usuarios que están cubiertos por el tipo de servicio público electrónico de Smart Cities
que es implantado por la operación ayudada.</t>
  </si>
  <si>
    <t>Informe de usuarios regristrados en la utilización del servicio, con datos extraidos de los servicios públicos electrónicos.</t>
  </si>
  <si>
    <t>Ayutamiento de Cieza. Departamento de informática.</t>
  </si>
  <si>
    <t>Informe de usuarios internos de los servicios de la administración electrónica del ayuntamiento, con datos extraidos de los servicios públicos electrónicos.</t>
  </si>
  <si>
    <t>Superficie rehabilitada o mejorada de los edificios o lugares pertenecientes al patrimonio cultural, de uso principal no turístico, en la operación cofinanciada.</t>
  </si>
  <si>
    <t xml:space="preserve">Número de usuarios, internos del ayuntamiento, que se ha previsto hagan uso de las aplicaciones/servicios realizados e implementados como consecuencia de la actuación apoyada.
</t>
  </si>
  <si>
    <t>Número de Planes de movilidad urbana sostenible de los que surgen actuaciones cofinanciadas.</t>
  </si>
  <si>
    <t>Ahorro teórico (o de diseño) en Ktep/año que se ha previsto produzca la operación que se ayuda.
A efectos del calculo de este indicador, si es necesario, el valor de conversion a utilizar entre MWh
electrico y tep será de 1 Mwh = 0,086 tep, de acuerdo como se define en la metodologia INE
http://www.ine.es/metodologia/t04/t04a082.pdf</t>
  </si>
  <si>
    <t>Ayuntamiento de Cieza. Departamento de Medio Ambiente, Calidad Urbana y Salud Pública</t>
  </si>
  <si>
    <t>Ayuntamiento de Cieza. Departamento de Patrimonio Histórico y Departamento de Turismo</t>
  </si>
  <si>
    <t>Se estima que en número de visitas anuales al edficio subvencionado será menor que las visitas al Museo de Siyasa, con una gran trayectoria de apertura al público.
Un visitante puede hacer múltiples visitas, y se contabilizan el numero de visitas, independiente de que
sean realizadas por la misma persona. Un grupo de visitantes se debe contabilizar como tantos individuos contenga el grupo.</t>
  </si>
  <si>
    <t xml:space="preserve">El documento del Plan de Movilidad Urbana Sostenible  e informe sobre las actuaciones vinculadas realizadas.
</t>
  </si>
  <si>
    <t>Auditoria o certificación energética anterior y posterior a la intervención subvencionada.</t>
  </si>
  <si>
    <t>Memoria de actividades o informe de visitas anuales.</t>
  </si>
  <si>
    <t>Ayuntamiento de Cieza. Departamento de Obras.</t>
  </si>
  <si>
    <t>Acta de recepción de la obra de rehabilitación o informe del director de la obra.</t>
  </si>
  <si>
    <t>Superficie de tierra que ha sido regenerada o que estaba abandonada y se ha puesto a disposición de la ciudadanía a través de zonas de esparcimiento y zonas verdes, mejorando la accesibilidad y la continuidad urbana.</t>
  </si>
  <si>
    <t>Acta de recepción de las obras o informe de actuaciones realizadas por el director del proyecto de obra.</t>
  </si>
  <si>
    <t>Ayuntamiento de Cieza. Departamento de Obras y Departamiento de Patrimonio municipal</t>
  </si>
  <si>
    <t>Acta de recepción de la obra o informe de las actuaciones realizadas</t>
  </si>
  <si>
    <t>Número de viviendas de propiedad municipal renovadas, en áreas residenciales, como parte de una rehabilitación urbana en los barrios desfavorecidos identificados en la EDUSI Cieza 2025.</t>
  </si>
  <si>
    <t>Ayuntamiento de Cieza. Departamento de Desarrollo Económico, Dpto. de Bienestar Social, Dpto. Deportes y Dpto. Juventud.</t>
  </si>
  <si>
    <t xml:space="preserve">Número de personas que se espera se beneficien de las diferentes acciones que componen la operación integrada cofinanciada.
Si varias acciones que componen la operación afectan a la mismas personas, estas solo se contabilizara
una vez.
</t>
  </si>
  <si>
    <t>Registro de usuarios de actividades, Informes de programas realizados y beneficiarios, memorias de Servicios Sociales.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</si>
</sst>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2" x14ac:knownFonts="1">
    <font>
      <sz val="11"/>
      <color theme="1"/>
      <name val="Calibri"/>
      <family val="2"/>
      <scheme val="minor"/>
    </font>
    <font>
      <b/>
      <sz val="12"/>
      <color rgb="FF000099"/>
      <name val="Calibri"/>
      <family val="2"/>
      <scheme val="minor"/>
    </font>
    <font>
      <sz val="8"/>
      <color theme="1"/>
      <name val="Calibri"/>
      <family val="2"/>
      <scheme val="minor"/>
    </font>
    <font>
      <sz val="12"/>
      <color theme="1"/>
      <name val="Calibri"/>
      <family val="2"/>
      <scheme val="minor"/>
    </font>
    <font>
      <sz val="9"/>
      <color theme="5" tint="-0.499984740745262"/>
      <name val="Calibri"/>
      <family val="2"/>
      <scheme val="minor"/>
    </font>
    <font>
      <sz val="10"/>
      <color rgb="FF000099"/>
      <name val="Calibri"/>
      <family val="2"/>
      <scheme val="minor"/>
    </font>
    <font>
      <i/>
      <sz val="8"/>
      <color theme="5" tint="-0.499984740745262"/>
      <name val="Calibri"/>
      <family val="2"/>
      <scheme val="minor"/>
    </font>
    <font>
      <b/>
      <sz val="13"/>
      <name val="Calibri"/>
      <family val="2"/>
      <scheme val="minor"/>
    </font>
    <font>
      <b/>
      <sz val="10"/>
      <color theme="1"/>
      <name val="Calibri"/>
      <family val="2"/>
      <scheme val="minor"/>
    </font>
    <font>
      <b/>
      <sz val="11"/>
      <color theme="0"/>
      <name val="Calibri"/>
      <family val="2"/>
      <scheme val="minor"/>
    </font>
    <font>
      <sz val="11"/>
      <color theme="0"/>
      <name val="Calibri"/>
      <family val="2"/>
      <scheme val="minor"/>
    </font>
    <font>
      <b/>
      <sz val="16"/>
      <color theme="1"/>
      <name val="Calibri"/>
      <family val="2"/>
      <scheme val="minor"/>
    </font>
    <font>
      <b/>
      <sz val="12"/>
      <color theme="1"/>
      <name val="Calibri"/>
      <family val="2"/>
      <scheme val="minor"/>
    </font>
    <font>
      <b/>
      <sz val="11"/>
      <color theme="1"/>
      <name val="Calibri"/>
      <family val="2"/>
      <scheme val="minor"/>
    </font>
    <font>
      <b/>
      <sz val="9"/>
      <color theme="0"/>
      <name val="Calibri"/>
      <family val="2"/>
      <scheme val="minor"/>
    </font>
    <font>
      <b/>
      <sz val="20"/>
      <color theme="1"/>
      <name val="Calibri"/>
      <family val="2"/>
      <scheme val="minor"/>
    </font>
    <font>
      <sz val="10"/>
      <color theme="1"/>
      <name val="Calibri"/>
      <family val="2"/>
      <scheme val="minor"/>
    </font>
    <font>
      <sz val="9"/>
      <color theme="1"/>
      <name val="Calibri"/>
      <family val="2"/>
      <scheme val="minor"/>
    </font>
    <font>
      <b/>
      <u/>
      <sz val="10"/>
      <color theme="1"/>
      <name val="Calibri"/>
      <family val="2"/>
      <scheme val="minor"/>
    </font>
    <font>
      <b/>
      <sz val="12"/>
      <name val="Calibri"/>
      <family val="2"/>
      <scheme val="minor"/>
    </font>
    <font>
      <b/>
      <sz val="12"/>
      <color rgb="FFFF0000"/>
      <name val="Calibri"/>
      <family val="2"/>
      <scheme val="minor"/>
    </font>
    <font>
      <sz val="1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
      <patternFill patternType="solid">
        <fgColor theme="2" tint="-0.749992370372631"/>
        <bgColor indexed="64"/>
      </patternFill>
    </fill>
    <fill>
      <patternFill patternType="solid">
        <fgColor theme="0"/>
        <bgColor indexed="64"/>
      </patternFill>
    </fill>
  </fills>
  <borders count="70">
    <border>
      <left/>
      <right/>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style="medium">
        <color auto="1"/>
      </left>
      <right/>
      <top style="medium">
        <color auto="1"/>
      </top>
      <bottom/>
      <diagonal/>
    </border>
    <border>
      <left style="thin">
        <color auto="1"/>
      </left>
      <right style="medium">
        <color auto="1"/>
      </right>
      <top/>
      <bottom style="dashed">
        <color auto="1"/>
      </bottom>
      <diagonal/>
    </border>
    <border>
      <left style="thin">
        <color auto="1"/>
      </left>
      <right style="medium">
        <color auto="1"/>
      </right>
      <top style="dashed">
        <color auto="1"/>
      </top>
      <bottom style="dashed">
        <color auto="1"/>
      </bottom>
      <diagonal/>
    </border>
    <border>
      <left style="medium">
        <color auto="1"/>
      </left>
      <right/>
      <top style="dashed">
        <color auto="1"/>
      </top>
      <bottom style="dashed">
        <color auto="1"/>
      </bottom>
      <diagonal/>
    </border>
    <border>
      <left style="medium">
        <color auto="1"/>
      </left>
      <right/>
      <top style="dashed">
        <color auto="1"/>
      </top>
      <bottom style="medium">
        <color auto="1"/>
      </bottom>
      <diagonal/>
    </border>
    <border>
      <left/>
      <right/>
      <top style="dashed">
        <color auto="1"/>
      </top>
      <bottom style="dashed">
        <color auto="1"/>
      </bottom>
      <diagonal/>
    </border>
    <border>
      <left style="dashed">
        <color auto="1"/>
      </left>
      <right/>
      <top/>
      <bottom/>
      <diagonal/>
    </border>
    <border>
      <left style="dashed">
        <color auto="1"/>
      </left>
      <right/>
      <top/>
      <bottom style="medium">
        <color auto="1"/>
      </bottom>
      <diagonal/>
    </border>
    <border>
      <left/>
      <right/>
      <top style="dashed">
        <color auto="1"/>
      </top>
      <bottom/>
      <diagonal/>
    </border>
    <border>
      <left style="medium">
        <color auto="1"/>
      </left>
      <right/>
      <top style="dashed">
        <color auto="1"/>
      </top>
      <bottom/>
      <diagonal/>
    </border>
    <border>
      <left style="medium">
        <color auto="1"/>
      </left>
      <right/>
      <top/>
      <bottom style="dashed">
        <color auto="1"/>
      </bottom>
      <diagonal/>
    </border>
    <border>
      <left/>
      <right/>
      <top/>
      <bottom style="dashed">
        <color auto="1"/>
      </bottom>
      <diagonal/>
    </border>
    <border>
      <left style="thin">
        <color auto="1"/>
      </left>
      <right style="medium">
        <color auto="1"/>
      </right>
      <top style="dashed">
        <color auto="1"/>
      </top>
      <bottom/>
      <diagonal/>
    </border>
    <border>
      <left style="thin">
        <color auto="1"/>
      </left>
      <right style="dashed">
        <color auto="1"/>
      </right>
      <top style="dashed">
        <color auto="1"/>
      </top>
      <bottom style="dashed">
        <color auto="1"/>
      </bottom>
      <diagonal/>
    </border>
    <border>
      <left style="thin">
        <color auto="1"/>
      </left>
      <right style="dashed">
        <color auto="1"/>
      </right>
      <top style="dashed">
        <color auto="1"/>
      </top>
      <bottom/>
      <diagonal/>
    </border>
    <border>
      <left style="thin">
        <color auto="1"/>
      </left>
      <right style="dashed">
        <color auto="1"/>
      </right>
      <top/>
      <bottom/>
      <diagonal/>
    </border>
    <border>
      <left style="thin">
        <color auto="1"/>
      </left>
      <right style="dashed">
        <color auto="1"/>
      </right>
      <top/>
      <bottom style="medium">
        <color auto="1"/>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auto="1"/>
      </right>
      <top style="dashed">
        <color auto="1"/>
      </top>
      <bottom style="dashed">
        <color auto="1"/>
      </bottom>
      <diagonal/>
    </border>
    <border>
      <left/>
      <right/>
      <top style="thin">
        <color indexed="64"/>
      </top>
      <bottom/>
      <diagonal/>
    </border>
    <border>
      <left/>
      <right/>
      <top/>
      <bottom style="thin">
        <color indexed="64"/>
      </bottom>
      <diagonal/>
    </border>
    <border>
      <left style="medium">
        <color auto="1"/>
      </left>
      <right style="medium">
        <color auto="1"/>
      </right>
      <top style="medium">
        <color auto="1"/>
      </top>
      <bottom style="thin">
        <color indexed="64"/>
      </bottom>
      <diagonal/>
    </border>
    <border>
      <left style="medium">
        <color auto="1"/>
      </left>
      <right/>
      <top style="medium">
        <color auto="1"/>
      </top>
      <bottom style="thin">
        <color indexed="64"/>
      </bottom>
      <diagonal/>
    </border>
    <border>
      <left/>
      <right/>
      <top style="medium">
        <color auto="1"/>
      </top>
      <bottom style="thin">
        <color indexed="64"/>
      </bottom>
      <diagonal/>
    </border>
    <border>
      <left style="thin">
        <color auto="1"/>
      </left>
      <right style="medium">
        <color auto="1"/>
      </right>
      <top style="medium">
        <color auto="1"/>
      </top>
      <bottom style="thin">
        <color indexed="64"/>
      </bottom>
      <diagonal/>
    </border>
    <border>
      <left style="thin">
        <color auto="1"/>
      </left>
      <right style="dashed">
        <color auto="1"/>
      </right>
      <top/>
      <bottom style="dashed">
        <color auto="1"/>
      </bottom>
      <diagonal/>
    </border>
    <border>
      <left style="medium">
        <color auto="1"/>
      </left>
      <right style="medium">
        <color indexed="64"/>
      </right>
      <top/>
      <bottom/>
      <diagonal/>
    </border>
    <border>
      <left style="medium">
        <color auto="1"/>
      </left>
      <right style="medium">
        <color auto="1"/>
      </right>
      <top/>
      <bottom style="medium">
        <color indexed="64"/>
      </bottom>
      <diagonal/>
    </border>
    <border>
      <left style="thin">
        <color auto="1"/>
      </left>
      <right style="medium">
        <color auto="1"/>
      </right>
      <top style="thin">
        <color indexed="64"/>
      </top>
      <bottom/>
      <diagonal/>
    </border>
    <border>
      <left style="medium">
        <color auto="1"/>
      </left>
      <right style="medium">
        <color auto="1"/>
      </right>
      <top style="thin">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auto="1"/>
      </right>
      <top/>
      <bottom style="medium">
        <color auto="1"/>
      </bottom>
      <diagonal/>
    </border>
    <border>
      <left/>
      <right style="medium">
        <color auto="1"/>
      </right>
      <top style="medium">
        <color auto="1"/>
      </top>
      <bottom/>
      <diagonal/>
    </border>
    <border>
      <left/>
      <right style="medium">
        <color auto="1"/>
      </right>
      <top style="medium">
        <color auto="1"/>
      </top>
      <bottom style="medium">
        <color auto="1"/>
      </bottom>
      <diagonal/>
    </border>
    <border>
      <left/>
      <right style="medium">
        <color auto="1"/>
      </right>
      <top style="medium">
        <color auto="1"/>
      </top>
      <bottom style="dotted">
        <color indexed="64"/>
      </bottom>
      <diagonal/>
    </border>
    <border>
      <left/>
      <right style="medium">
        <color auto="1"/>
      </right>
      <top/>
      <bottom style="dotted">
        <color indexed="64"/>
      </bottom>
      <diagonal/>
    </border>
    <border>
      <left/>
      <right style="medium">
        <color auto="1"/>
      </right>
      <top style="dotted">
        <color indexed="64"/>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dashed">
        <color auto="1"/>
      </top>
      <bottom style="dashed">
        <color auto="1"/>
      </bottom>
      <diagonal/>
    </border>
    <border>
      <left style="medium">
        <color indexed="64"/>
      </left>
      <right style="medium">
        <color indexed="64"/>
      </right>
      <top style="dashed">
        <color auto="1"/>
      </top>
      <bottom style="medium">
        <color auto="1"/>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auto="1"/>
      </right>
      <top style="medium">
        <color auto="1"/>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212">
    <xf numFmtId="0" fontId="0" fillId="0" borderId="0" xfId="0"/>
    <xf numFmtId="0" fontId="1" fillId="0" borderId="0" xfId="0" applyFont="1"/>
    <xf numFmtId="4" fontId="2" fillId="0" borderId="0" xfId="0" applyNumberFormat="1" applyFont="1" applyAlignment="1">
      <alignment vertical="top"/>
    </xf>
    <xf numFmtId="0" fontId="3" fillId="0" borderId="0" xfId="0" applyFont="1"/>
    <xf numFmtId="4" fontId="0" fillId="0" borderId="0" xfId="0" applyNumberFormat="1"/>
    <xf numFmtId="4" fontId="4" fillId="0" borderId="9" xfId="0" applyNumberFormat="1" applyFont="1" applyBorder="1" applyAlignment="1">
      <alignment horizontal="left" vertical="top" wrapText="1"/>
    </xf>
    <xf numFmtId="0" fontId="0" fillId="0" borderId="9" xfId="0" applyBorder="1"/>
    <xf numFmtId="0" fontId="0" fillId="0" borderId="16" xfId="0" applyBorder="1"/>
    <xf numFmtId="0" fontId="0" fillId="0" borderId="17" xfId="0" applyBorder="1"/>
    <xf numFmtId="0" fontId="0" fillId="0" borderId="19" xfId="0" applyBorder="1"/>
    <xf numFmtId="0" fontId="7" fillId="0" borderId="0" xfId="0" applyFont="1" applyBorder="1" applyAlignment="1">
      <alignment vertical="center" wrapText="1"/>
    </xf>
    <xf numFmtId="0" fontId="9" fillId="0" borderId="0" xfId="0" applyFont="1" applyAlignment="1">
      <alignment horizontal="center" vertical="center" wrapText="1"/>
    </xf>
    <xf numFmtId="0" fontId="10" fillId="0" borderId="0" xfId="0" applyFont="1" applyAlignment="1">
      <alignment vertical="center"/>
    </xf>
    <xf numFmtId="164" fontId="2" fillId="0" borderId="2" xfId="0" applyNumberFormat="1" applyFont="1" applyFill="1" applyBorder="1" applyAlignment="1">
      <alignment vertical="top"/>
    </xf>
    <xf numFmtId="0" fontId="0" fillId="3" borderId="29" xfId="0" applyFill="1" applyBorder="1"/>
    <xf numFmtId="0" fontId="0" fillId="3" borderId="30" xfId="0" applyFill="1" applyBorder="1"/>
    <xf numFmtId="0" fontId="0" fillId="0" borderId="32" xfId="0" applyBorder="1"/>
    <xf numFmtId="4" fontId="0" fillId="0" borderId="7" xfId="0" applyNumberFormat="1" applyBorder="1"/>
    <xf numFmtId="4" fontId="4" fillId="3" borderId="29" xfId="0" applyNumberFormat="1" applyFont="1" applyFill="1" applyBorder="1" applyAlignment="1">
      <alignment vertical="center" wrapText="1"/>
    </xf>
    <xf numFmtId="4" fontId="2" fillId="3" borderId="30" xfId="0" applyNumberFormat="1" applyFont="1" applyFill="1" applyBorder="1" applyAlignment="1">
      <alignment vertical="center" wrapText="1"/>
    </xf>
    <xf numFmtId="4" fontId="2" fillId="0" borderId="3" xfId="0" applyNumberFormat="1" applyFont="1" applyBorder="1" applyAlignment="1">
      <alignment horizontal="center" wrapText="1"/>
    </xf>
    <xf numFmtId="4" fontId="2" fillId="0" borderId="3" xfId="0" applyNumberFormat="1" applyFont="1" applyBorder="1" applyAlignment="1">
      <alignment vertical="top"/>
    </xf>
    <xf numFmtId="4" fontId="2" fillId="5" borderId="31" xfId="0" applyNumberFormat="1" applyFont="1" applyFill="1" applyBorder="1" applyAlignment="1"/>
    <xf numFmtId="4" fontId="2" fillId="5" borderId="28" xfId="0" applyNumberFormat="1" applyFont="1" applyFill="1" applyBorder="1" applyAlignment="1"/>
    <xf numFmtId="0" fontId="0" fillId="0" borderId="0" xfId="0" applyBorder="1"/>
    <xf numFmtId="3" fontId="2" fillId="0" borderId="3" xfId="0" applyNumberFormat="1" applyFont="1" applyFill="1" applyBorder="1" applyAlignment="1">
      <alignment horizontal="right" vertical="center"/>
    </xf>
    <xf numFmtId="3" fontId="2" fillId="0" borderId="3" xfId="0" applyNumberFormat="1" applyFont="1" applyFill="1" applyBorder="1" applyAlignment="1">
      <alignment vertical="top"/>
    </xf>
    <xf numFmtId="0" fontId="0" fillId="0" borderId="3" xfId="0" applyFill="1" applyBorder="1"/>
    <xf numFmtId="4" fontId="2" fillId="0" borderId="0" xfId="0" applyNumberFormat="1" applyFont="1" applyBorder="1" applyAlignment="1">
      <alignment vertical="top"/>
    </xf>
    <xf numFmtId="4" fontId="0" fillId="0" borderId="6" xfId="0" applyNumberFormat="1" applyFill="1" applyBorder="1"/>
    <xf numFmtId="4" fontId="0" fillId="0" borderId="3" xfId="0" applyNumberFormat="1" applyBorder="1"/>
    <xf numFmtId="3" fontId="2" fillId="0" borderId="18" xfId="0" applyNumberFormat="1" applyFont="1" applyFill="1" applyBorder="1" applyAlignment="1">
      <alignment vertical="center" wrapText="1"/>
    </xf>
    <xf numFmtId="3" fontId="2" fillId="0" borderId="3" xfId="0" applyNumberFormat="1" applyFont="1" applyFill="1" applyBorder="1" applyAlignment="1">
      <alignment vertical="center" wrapText="1"/>
    </xf>
    <xf numFmtId="3" fontId="2" fillId="0" borderId="4" xfId="0" applyNumberFormat="1" applyFont="1" applyFill="1" applyBorder="1" applyAlignment="1">
      <alignment vertical="top"/>
    </xf>
    <xf numFmtId="0" fontId="0" fillId="0" borderId="3" xfId="0" applyBorder="1"/>
    <xf numFmtId="0" fontId="10" fillId="0" borderId="0" xfId="0" applyFont="1" applyBorder="1" applyAlignment="1">
      <alignment vertical="center"/>
    </xf>
    <xf numFmtId="0" fontId="2" fillId="0" borderId="39" xfId="0" applyFont="1" applyBorder="1" applyAlignment="1">
      <alignment vertical="top"/>
    </xf>
    <xf numFmtId="0" fontId="2" fillId="0" borderId="40" xfId="0" applyFont="1" applyBorder="1" applyAlignment="1"/>
    <xf numFmtId="164" fontId="2" fillId="0" borderId="41" xfId="0" applyNumberFormat="1" applyFont="1" applyFill="1" applyBorder="1" applyAlignment="1">
      <alignment vertical="top"/>
    </xf>
    <xf numFmtId="164" fontId="2" fillId="0" borderId="39" xfId="0" applyNumberFormat="1" applyFont="1" applyFill="1" applyBorder="1" applyAlignment="1">
      <alignment vertical="top"/>
    </xf>
    <xf numFmtId="0" fontId="2" fillId="0" borderId="34" xfId="0" applyFont="1" applyBorder="1" applyAlignment="1">
      <alignment vertical="top"/>
    </xf>
    <xf numFmtId="0" fontId="0" fillId="0" borderId="33" xfId="0" applyBorder="1"/>
    <xf numFmtId="0" fontId="2" fillId="0" borderId="45" xfId="0" applyFont="1" applyBorder="1" applyAlignment="1"/>
    <xf numFmtId="0" fontId="8" fillId="3" borderId="46" xfId="0" applyFont="1" applyFill="1" applyBorder="1" applyAlignment="1">
      <alignment horizontal="center" vertical="top" wrapText="1"/>
    </xf>
    <xf numFmtId="0" fontId="5" fillId="0" borderId="47" xfId="0" applyFont="1" applyBorder="1" applyAlignment="1">
      <alignment horizontal="left" vertical="top" wrapText="1"/>
    </xf>
    <xf numFmtId="0" fontId="5" fillId="0" borderId="36" xfId="0" applyFont="1" applyBorder="1" applyAlignment="1">
      <alignment horizontal="left" vertical="top" wrapText="1"/>
    </xf>
    <xf numFmtId="0" fontId="8" fillId="3" borderId="28" xfId="0" applyFont="1" applyFill="1" applyBorder="1" applyAlignment="1">
      <alignment horizontal="center" vertical="top" wrapText="1"/>
    </xf>
    <xf numFmtId="0" fontId="5" fillId="0" borderId="48" xfId="0" applyFont="1" applyBorder="1" applyAlignment="1">
      <alignment horizontal="left" vertical="top" wrapText="1"/>
    </xf>
    <xf numFmtId="0" fontId="5" fillId="0" borderId="49" xfId="0" applyFont="1" applyBorder="1" applyAlignment="1">
      <alignment horizontal="left" vertical="top" wrapText="1"/>
    </xf>
    <xf numFmtId="0" fontId="5" fillId="0" borderId="50" xfId="0" applyFont="1" applyBorder="1" applyAlignment="1">
      <alignment horizontal="left" vertical="top" wrapText="1"/>
    </xf>
    <xf numFmtId="0" fontId="8" fillId="3" borderId="28" xfId="0" applyFont="1" applyFill="1" applyBorder="1" applyAlignment="1">
      <alignment horizontal="center" vertical="center" wrapText="1"/>
    </xf>
    <xf numFmtId="0" fontId="5" fillId="0" borderId="34" xfId="0" applyFont="1" applyBorder="1" applyAlignment="1">
      <alignment horizontal="left" vertical="top" wrapText="1"/>
    </xf>
    <xf numFmtId="0" fontId="11" fillId="0" borderId="51" xfId="0" applyFont="1" applyBorder="1" applyAlignment="1">
      <alignment horizontal="left" vertical="top" wrapText="1"/>
    </xf>
    <xf numFmtId="0" fontId="0" fillId="0" borderId="37" xfId="0" applyBorder="1"/>
    <xf numFmtId="0" fontId="1" fillId="0" borderId="3" xfId="0" applyFont="1" applyBorder="1"/>
    <xf numFmtId="0" fontId="9" fillId="0" borderId="0" xfId="0" applyFont="1" applyFill="1" applyBorder="1" applyAlignment="1">
      <alignment horizontal="center" vertical="center" wrapText="1"/>
    </xf>
    <xf numFmtId="4" fontId="0" fillId="0" borderId="0" xfId="0" applyNumberFormat="1" applyFill="1" applyBorder="1"/>
    <xf numFmtId="0" fontId="9" fillId="0" borderId="0" xfId="0" applyFont="1" applyFill="1" applyBorder="1" applyAlignment="1">
      <alignment vertical="center" wrapText="1"/>
    </xf>
    <xf numFmtId="4" fontId="0" fillId="0" borderId="27" xfId="0" applyNumberFormat="1" applyFill="1" applyBorder="1"/>
    <xf numFmtId="4" fontId="0" fillId="3" borderId="57" xfId="0" applyNumberFormat="1" applyFill="1" applyBorder="1"/>
    <xf numFmtId="0" fontId="0" fillId="3" borderId="57" xfId="0" applyFill="1" applyBorder="1"/>
    <xf numFmtId="0" fontId="12" fillId="0" borderId="38" xfId="0" applyFont="1" applyBorder="1"/>
    <xf numFmtId="164" fontId="2" fillId="5" borderId="40" xfId="0" applyNumberFormat="1" applyFont="1" applyFill="1" applyBorder="1" applyAlignment="1">
      <alignment vertical="top"/>
    </xf>
    <xf numFmtId="164" fontId="2" fillId="5" borderId="39" xfId="0" applyNumberFormat="1" applyFont="1" applyFill="1" applyBorder="1" applyAlignment="1">
      <alignment vertical="top"/>
    </xf>
    <xf numFmtId="164" fontId="2" fillId="5" borderId="42" xfId="0" applyNumberFormat="1" applyFont="1" applyFill="1" applyBorder="1" applyAlignment="1">
      <alignment vertical="top"/>
    </xf>
    <xf numFmtId="164" fontId="2" fillId="5" borderId="43" xfId="0" applyNumberFormat="1" applyFont="1" applyFill="1" applyBorder="1" applyAlignment="1">
      <alignment vertical="top"/>
    </xf>
    <xf numFmtId="4" fontId="2" fillId="5" borderId="19" xfId="0" applyNumberFormat="1" applyFont="1" applyFill="1" applyBorder="1" applyAlignment="1">
      <alignment vertical="top"/>
    </xf>
    <xf numFmtId="164" fontId="2" fillId="5" borderId="44" xfId="0" applyNumberFormat="1" applyFont="1" applyFill="1" applyBorder="1" applyAlignment="1">
      <alignment vertical="top"/>
    </xf>
    <xf numFmtId="3" fontId="2" fillId="5" borderId="8" xfId="0" applyNumberFormat="1" applyFont="1" applyFill="1" applyBorder="1" applyAlignment="1">
      <alignment vertical="top"/>
    </xf>
    <xf numFmtId="0" fontId="13" fillId="0" borderId="0" xfId="0" applyFont="1"/>
    <xf numFmtId="0" fontId="15" fillId="0" borderId="0" xfId="0" applyFont="1" applyAlignment="1">
      <alignment horizontal="right"/>
    </xf>
    <xf numFmtId="0" fontId="13" fillId="0" borderId="0" xfId="0" applyFont="1" applyAlignment="1">
      <alignment wrapText="1"/>
    </xf>
    <xf numFmtId="0" fontId="0" fillId="0" borderId="53" xfId="0" applyBorder="1"/>
    <xf numFmtId="164" fontId="0" fillId="2" borderId="64" xfId="0" applyNumberFormat="1" applyFill="1" applyBorder="1"/>
    <xf numFmtId="0" fontId="0" fillId="0" borderId="61" xfId="0" applyBorder="1"/>
    <xf numFmtId="164" fontId="0" fillId="2" borderId="65" xfId="0" applyNumberFormat="1" applyFill="1" applyBorder="1"/>
    <xf numFmtId="164" fontId="0" fillId="2" borderId="66" xfId="0" applyNumberFormat="1" applyFill="1" applyBorder="1"/>
    <xf numFmtId="0" fontId="0" fillId="0" borderId="54" xfId="0" applyBorder="1"/>
    <xf numFmtId="164" fontId="0" fillId="2" borderId="67" xfId="0" applyNumberFormat="1" applyFill="1" applyBorder="1"/>
    <xf numFmtId="0" fontId="13" fillId="0" borderId="0" xfId="0" applyFont="1" applyAlignment="1">
      <alignment horizontal="right"/>
    </xf>
    <xf numFmtId="164" fontId="0" fillId="0" borderId="24" xfId="0" applyNumberFormat="1" applyBorder="1"/>
    <xf numFmtId="0" fontId="0" fillId="0" borderId="62" xfId="0" applyBorder="1" applyAlignment="1">
      <alignment horizontal="right"/>
    </xf>
    <xf numFmtId="0" fontId="0" fillId="2" borderId="59" xfId="0" applyFont="1" applyFill="1" applyBorder="1"/>
    <xf numFmtId="0" fontId="0" fillId="2" borderId="60" xfId="0" applyFont="1" applyFill="1" applyBorder="1"/>
    <xf numFmtId="0" fontId="0" fillId="0" borderId="0" xfId="0" applyBorder="1" applyAlignment="1">
      <alignment horizontal="right"/>
    </xf>
    <xf numFmtId="0" fontId="0" fillId="0" borderId="24" xfId="0" applyBorder="1"/>
    <xf numFmtId="0" fontId="0" fillId="0" borderId="24" xfId="0" applyBorder="1" applyAlignment="1">
      <alignment horizontal="center"/>
    </xf>
    <xf numFmtId="0" fontId="16" fillId="5" borderId="61" xfId="0" applyFont="1" applyFill="1" applyBorder="1" applyAlignment="1">
      <alignment vertical="center"/>
    </xf>
    <xf numFmtId="0" fontId="16" fillId="5" borderId="62" xfId="0" applyFont="1" applyFill="1" applyBorder="1" applyAlignment="1">
      <alignment vertical="center"/>
    </xf>
    <xf numFmtId="0" fontId="16" fillId="5" borderId="53" xfId="0" applyFont="1" applyFill="1" applyBorder="1" applyAlignment="1">
      <alignment vertical="center"/>
    </xf>
    <xf numFmtId="0" fontId="16" fillId="5" borderId="60" xfId="0" applyFont="1" applyFill="1" applyBorder="1" applyAlignment="1">
      <alignment vertical="center"/>
    </xf>
    <xf numFmtId="0" fontId="16" fillId="5" borderId="54" xfId="0" applyFont="1" applyFill="1" applyBorder="1" applyAlignment="1">
      <alignment vertical="center"/>
    </xf>
    <xf numFmtId="0" fontId="16" fillId="5" borderId="63" xfId="0" applyFont="1" applyFill="1" applyBorder="1" applyAlignment="1">
      <alignment vertical="center"/>
    </xf>
    <xf numFmtId="164" fontId="0" fillId="0" borderId="67" xfId="0" applyNumberFormat="1" applyBorder="1"/>
    <xf numFmtId="164" fontId="0" fillId="2" borderId="68" xfId="0" applyNumberFormat="1" applyFill="1" applyBorder="1"/>
    <xf numFmtId="0" fontId="0" fillId="0" borderId="0" xfId="0" applyBorder="1" applyAlignment="1">
      <alignment horizontal="left" vertical="top" wrapText="1"/>
    </xf>
    <xf numFmtId="164" fontId="0" fillId="2" borderId="69" xfId="0" applyNumberFormat="1" applyFill="1" applyBorder="1"/>
    <xf numFmtId="0" fontId="0" fillId="0" borderId="69" xfId="0" applyBorder="1"/>
    <xf numFmtId="0" fontId="13" fillId="0" borderId="0" xfId="0" applyFont="1" applyAlignment="1">
      <alignment horizontal="left"/>
    </xf>
    <xf numFmtId="0" fontId="0" fillId="0" borderId="24" xfId="0" applyBorder="1" applyAlignment="1">
      <alignment horizontal="center" wrapText="1"/>
    </xf>
    <xf numFmtId="0" fontId="13" fillId="0" borderId="0" xfId="0" applyFont="1" applyAlignment="1">
      <alignment vertical="top"/>
    </xf>
    <xf numFmtId="0" fontId="13" fillId="0" borderId="0" xfId="0" applyFont="1" applyAlignment="1">
      <alignment horizontal="left" vertical="top"/>
    </xf>
    <xf numFmtId="164" fontId="2" fillId="5" borderId="25" xfId="0" applyNumberFormat="1" applyFont="1" applyFill="1" applyBorder="1" applyAlignment="1">
      <alignment horizontal="right" vertical="top" wrapText="1"/>
    </xf>
    <xf numFmtId="4" fontId="2" fillId="5" borderId="2" xfId="0" applyNumberFormat="1" applyFont="1" applyFill="1" applyBorder="1" applyAlignment="1">
      <alignment vertical="center"/>
    </xf>
    <xf numFmtId="4" fontId="2" fillId="5" borderId="34" xfId="0" applyNumberFormat="1" applyFont="1" applyFill="1" applyBorder="1" applyAlignment="1">
      <alignment vertical="center"/>
    </xf>
    <xf numFmtId="4" fontId="2" fillId="5" borderId="7" xfId="0" applyNumberFormat="1" applyFont="1" applyFill="1" applyBorder="1" applyAlignment="1">
      <alignment vertical="top"/>
    </xf>
    <xf numFmtId="0" fontId="1" fillId="2" borderId="52" xfId="0" applyFont="1" applyFill="1" applyBorder="1" applyAlignment="1">
      <alignment horizontal="left"/>
    </xf>
    <xf numFmtId="0" fontId="20" fillId="0" borderId="0" xfId="0" applyFont="1"/>
    <xf numFmtId="0" fontId="1" fillId="0" borderId="0" xfId="0" applyFont="1" applyBorder="1"/>
    <xf numFmtId="0" fontId="19" fillId="0" borderId="0" xfId="0" applyFont="1" applyBorder="1" applyAlignment="1">
      <alignment horizontal="center" vertical="top" wrapText="1"/>
    </xf>
    <xf numFmtId="0" fontId="1" fillId="2" borderId="38" xfId="0" applyFont="1" applyFill="1" applyBorder="1" applyAlignment="1">
      <alignment horizontal="left"/>
    </xf>
    <xf numFmtId="164" fontId="2" fillId="2" borderId="42" xfId="0" applyNumberFormat="1" applyFont="1" applyFill="1" applyBorder="1" applyAlignment="1">
      <alignment vertical="top"/>
    </xf>
    <xf numFmtId="0" fontId="21" fillId="5" borderId="24" xfId="0" applyFont="1" applyFill="1" applyBorder="1"/>
    <xf numFmtId="164" fontId="21" fillId="2" borderId="24" xfId="0" applyNumberFormat="1" applyFont="1" applyFill="1" applyBorder="1"/>
    <xf numFmtId="0" fontId="0" fillId="2" borderId="24" xfId="0" applyFill="1" applyBorder="1"/>
    <xf numFmtId="164" fontId="0" fillId="2" borderId="24" xfId="0" applyNumberFormat="1" applyFill="1" applyBorder="1"/>
    <xf numFmtId="4" fontId="2" fillId="5" borderId="36" xfId="0" applyNumberFormat="1" applyFont="1" applyFill="1" applyBorder="1" applyAlignment="1">
      <alignment horizontal="center" vertical="center" wrapText="1"/>
    </xf>
    <xf numFmtId="4" fontId="2" fillId="5" borderId="33" xfId="0" applyNumberFormat="1" applyFont="1" applyFill="1" applyBorder="1" applyAlignment="1">
      <alignment horizontal="center" vertical="center" wrapText="1"/>
    </xf>
    <xf numFmtId="4" fontId="2" fillId="5" borderId="34" xfId="0" applyNumberFormat="1" applyFont="1" applyFill="1" applyBorder="1" applyAlignment="1">
      <alignment horizontal="center" vertical="center" wrapText="1"/>
    </xf>
    <xf numFmtId="0" fontId="9" fillId="4" borderId="55" xfId="0" applyFont="1" applyFill="1" applyBorder="1" applyAlignment="1">
      <alignment horizontal="center" vertical="center" wrapText="1"/>
    </xf>
    <xf numFmtId="0" fontId="9" fillId="4" borderId="56" xfId="0" applyFont="1" applyFill="1" applyBorder="1" applyAlignment="1">
      <alignment horizontal="center" vertical="center" wrapText="1"/>
    </xf>
    <xf numFmtId="0" fontId="9" fillId="4" borderId="45" xfId="0" applyFont="1" applyFill="1" applyBorder="1" applyAlignment="1">
      <alignment horizontal="center" vertical="center" wrapText="1"/>
    </xf>
    <xf numFmtId="0" fontId="9" fillId="4" borderId="46" xfId="0" applyFont="1" applyFill="1" applyBorder="1" applyAlignment="1">
      <alignment horizontal="center" vertical="center" wrapText="1"/>
    </xf>
    <xf numFmtId="0" fontId="7" fillId="0" borderId="52"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7" fillId="0" borderId="41" xfId="0" applyFont="1" applyFill="1" applyBorder="1" applyAlignment="1">
      <alignment horizontal="center" vertical="center" wrapText="1"/>
    </xf>
    <xf numFmtId="4" fontId="4" fillId="0" borderId="16" xfId="0" applyNumberFormat="1" applyFont="1" applyBorder="1" applyAlignment="1">
      <alignment horizontal="left" vertical="top" wrapText="1"/>
    </xf>
    <xf numFmtId="4" fontId="4" fillId="0" borderId="17" xfId="0" applyNumberFormat="1" applyFont="1" applyBorder="1" applyAlignment="1">
      <alignment horizontal="left" vertical="top" wrapText="1"/>
    </xf>
    <xf numFmtId="4" fontId="2" fillId="5" borderId="35" xfId="0" applyNumberFormat="1" applyFont="1" applyFill="1" applyBorder="1" applyAlignment="1">
      <alignment horizontal="center" vertical="center" wrapText="1"/>
    </xf>
    <xf numFmtId="4" fontId="2" fillId="5" borderId="1" xfId="0" applyNumberFormat="1" applyFont="1" applyFill="1" applyBorder="1" applyAlignment="1">
      <alignment horizontal="center" vertical="center" wrapText="1"/>
    </xf>
    <xf numFmtId="4" fontId="2" fillId="5" borderId="2" xfId="0" applyNumberFormat="1" applyFont="1" applyFill="1" applyBorder="1" applyAlignment="1">
      <alignment horizontal="center" vertical="center" wrapText="1"/>
    </xf>
    <xf numFmtId="0" fontId="9" fillId="4" borderId="53" xfId="0" applyFont="1" applyFill="1" applyBorder="1" applyAlignment="1">
      <alignment horizontal="center" vertical="center" wrapText="1"/>
    </xf>
    <xf numFmtId="0" fontId="9" fillId="4" borderId="26" xfId="0" applyFont="1" applyFill="1" applyBorder="1" applyAlignment="1">
      <alignment horizontal="center" vertical="center" wrapText="1"/>
    </xf>
    <xf numFmtId="0" fontId="9" fillId="4" borderId="54" xfId="0" applyFont="1" applyFill="1" applyBorder="1" applyAlignment="1">
      <alignment horizontal="center" vertical="center" wrapText="1"/>
    </xf>
    <xf numFmtId="0" fontId="9" fillId="4" borderId="27" xfId="0" applyFont="1" applyFill="1" applyBorder="1" applyAlignment="1">
      <alignment horizontal="center" vertical="center" wrapText="1"/>
    </xf>
    <xf numFmtId="0" fontId="19" fillId="0" borderId="52" xfId="0" applyFont="1" applyBorder="1" applyAlignment="1">
      <alignment horizontal="center" vertical="top" wrapText="1"/>
    </xf>
    <xf numFmtId="0" fontId="19" fillId="0" borderId="23" xfId="0" applyFont="1" applyBorder="1" applyAlignment="1">
      <alignment horizontal="center" vertical="top" wrapText="1"/>
    </xf>
    <xf numFmtId="0" fontId="19" fillId="0" borderId="41" xfId="0" applyFont="1" applyBorder="1" applyAlignment="1">
      <alignment horizontal="center" vertical="top" wrapText="1"/>
    </xf>
    <xf numFmtId="4" fontId="4" fillId="0" borderId="3" xfId="0" applyNumberFormat="1" applyFont="1" applyBorder="1" applyAlignment="1">
      <alignment horizontal="left" vertical="center" wrapText="1"/>
    </xf>
    <xf numFmtId="4" fontId="4" fillId="0" borderId="0" xfId="0" applyNumberFormat="1" applyFont="1" applyBorder="1" applyAlignment="1">
      <alignment horizontal="left" vertical="center" wrapText="1"/>
    </xf>
    <xf numFmtId="4" fontId="4" fillId="0" borderId="4" xfId="0" applyNumberFormat="1" applyFont="1" applyBorder="1" applyAlignment="1">
      <alignment horizontal="left" vertical="center" wrapText="1"/>
    </xf>
    <xf numFmtId="4" fontId="4" fillId="0" borderId="5" xfId="0" applyNumberFormat="1" applyFont="1" applyBorder="1" applyAlignment="1">
      <alignment horizontal="left" vertical="center" wrapText="1"/>
    </xf>
    <xf numFmtId="4" fontId="2" fillId="5" borderId="18" xfId="0" applyNumberFormat="1" applyFont="1" applyFill="1" applyBorder="1" applyAlignment="1">
      <alignment horizontal="right" vertical="center"/>
    </xf>
    <xf numFmtId="4" fontId="2" fillId="5" borderId="2" xfId="0" applyNumberFormat="1" applyFont="1" applyFill="1" applyBorder="1" applyAlignment="1">
      <alignment horizontal="right" vertical="center"/>
    </xf>
    <xf numFmtId="4" fontId="2" fillId="5" borderId="35" xfId="0" applyNumberFormat="1" applyFont="1" applyFill="1" applyBorder="1" applyAlignment="1">
      <alignment horizontal="center" vertical="center"/>
    </xf>
    <xf numFmtId="4" fontId="2" fillId="5" borderId="1" xfId="0" applyNumberFormat="1" applyFont="1" applyFill="1" applyBorder="1" applyAlignment="1">
      <alignment horizontal="center" vertical="center"/>
    </xf>
    <xf numFmtId="4" fontId="2" fillId="5" borderId="2" xfId="0" applyNumberFormat="1" applyFont="1" applyFill="1" applyBorder="1" applyAlignment="1">
      <alignment horizontal="center" vertical="center"/>
    </xf>
    <xf numFmtId="4" fontId="4" fillId="0" borderId="9" xfId="0" applyNumberFormat="1" applyFont="1" applyBorder="1" applyAlignment="1">
      <alignment horizontal="left" vertical="center" wrapText="1"/>
    </xf>
    <xf numFmtId="4" fontId="4" fillId="0" borderId="10" xfId="0" applyNumberFormat="1" applyFont="1" applyBorder="1" applyAlignment="1">
      <alignment horizontal="left" vertical="center" wrapText="1"/>
    </xf>
    <xf numFmtId="4" fontId="2" fillId="5" borderId="20" xfId="0" applyNumberFormat="1" applyFont="1" applyFill="1" applyBorder="1" applyAlignment="1">
      <alignment horizontal="right" vertical="center"/>
    </xf>
    <xf numFmtId="4" fontId="2" fillId="5" borderId="21" xfId="0" applyNumberFormat="1" applyFont="1" applyFill="1" applyBorder="1" applyAlignment="1">
      <alignment horizontal="right" vertical="center"/>
    </xf>
    <xf numFmtId="4" fontId="2" fillId="5" borderId="22" xfId="0" applyNumberFormat="1" applyFont="1" applyFill="1" applyBorder="1" applyAlignment="1">
      <alignment horizontal="right" vertical="center"/>
    </xf>
    <xf numFmtId="4" fontId="4" fillId="0" borderId="12" xfId="0" applyNumberFormat="1" applyFont="1" applyBorder="1" applyAlignment="1">
      <alignment horizontal="left" vertical="center" wrapText="1"/>
    </xf>
    <xf numFmtId="4" fontId="4" fillId="0" borderId="13" xfId="0" applyNumberFormat="1" applyFont="1" applyBorder="1" applyAlignment="1">
      <alignment horizontal="left" vertical="center" wrapText="1"/>
    </xf>
    <xf numFmtId="4" fontId="4" fillId="0" borderId="9" xfId="0" applyNumberFormat="1" applyFont="1" applyBorder="1" applyAlignment="1">
      <alignment horizontal="left" vertical="top" wrapText="1"/>
    </xf>
    <xf numFmtId="4" fontId="4" fillId="0" borderId="11" xfId="0" applyNumberFormat="1" applyFont="1" applyBorder="1" applyAlignment="1">
      <alignment horizontal="left" vertical="top" wrapText="1"/>
    </xf>
    <xf numFmtId="4" fontId="4" fillId="0" borderId="15" xfId="0" applyNumberFormat="1" applyFont="1" applyBorder="1" applyAlignment="1">
      <alignment horizontal="left" vertical="center" wrapText="1"/>
    </xf>
    <xf numFmtId="4" fontId="4" fillId="0" borderId="14" xfId="0" applyNumberFormat="1" applyFont="1" applyBorder="1" applyAlignment="1">
      <alignment horizontal="left" vertical="center" wrapText="1"/>
    </xf>
    <xf numFmtId="0" fontId="0" fillId="0" borderId="58" xfId="0" applyBorder="1" applyAlignment="1">
      <alignment horizontal="left" vertical="top" wrapText="1"/>
    </xf>
    <xf numFmtId="0" fontId="0" fillId="0" borderId="59" xfId="0" applyBorder="1" applyAlignment="1">
      <alignment horizontal="left" vertical="top" wrapText="1"/>
    </xf>
    <xf numFmtId="0" fontId="0" fillId="0" borderId="58" xfId="0" applyBorder="1" applyAlignment="1">
      <alignment horizontal="left"/>
    </xf>
    <xf numFmtId="0" fontId="0" fillId="0" borderId="59" xfId="0" applyBorder="1" applyAlignment="1">
      <alignment horizontal="left"/>
    </xf>
    <xf numFmtId="0" fontId="16" fillId="5" borderId="53" xfId="0" applyFont="1" applyFill="1" applyBorder="1" applyAlignment="1">
      <alignment horizontal="left" vertical="center" wrapText="1"/>
    </xf>
    <xf numFmtId="0" fontId="16" fillId="5" borderId="60" xfId="0" applyFont="1" applyFill="1" applyBorder="1" applyAlignment="1">
      <alignment horizontal="left" vertical="center" wrapText="1"/>
    </xf>
    <xf numFmtId="0" fontId="16" fillId="5" borderId="61" xfId="0" applyFont="1" applyFill="1" applyBorder="1" applyAlignment="1">
      <alignment horizontal="left" vertical="center" wrapText="1"/>
    </xf>
    <xf numFmtId="0" fontId="16" fillId="5" borderId="62" xfId="0" applyFont="1" applyFill="1" applyBorder="1" applyAlignment="1">
      <alignment horizontal="left" vertical="center" wrapText="1"/>
    </xf>
    <xf numFmtId="0" fontId="16" fillId="5" borderId="54" xfId="0" applyFont="1" applyFill="1" applyBorder="1" applyAlignment="1">
      <alignment horizontal="left" vertical="center" wrapText="1"/>
    </xf>
    <xf numFmtId="0" fontId="16" fillId="5" borderId="63" xfId="0" applyFont="1" applyFill="1" applyBorder="1" applyAlignment="1">
      <alignment horizontal="left" vertical="center" wrapText="1"/>
    </xf>
    <xf numFmtId="0" fontId="0" fillId="2" borderId="58" xfId="0" applyFont="1" applyFill="1" applyBorder="1" applyAlignment="1">
      <alignment horizontal="left" vertical="top" wrapText="1"/>
    </xf>
    <xf numFmtId="0" fontId="0" fillId="2" borderId="59" xfId="0" applyFont="1" applyFill="1" applyBorder="1" applyAlignment="1">
      <alignment horizontal="left" vertical="top" wrapText="1"/>
    </xf>
    <xf numFmtId="0" fontId="0" fillId="2" borderId="58" xfId="0" applyFill="1" applyBorder="1" applyAlignment="1">
      <alignment horizontal="left" vertical="top" wrapText="1"/>
    </xf>
    <xf numFmtId="0" fontId="0" fillId="2" borderId="59" xfId="0" applyFill="1" applyBorder="1" applyAlignment="1">
      <alignment horizontal="left" vertical="top" wrapText="1"/>
    </xf>
    <xf numFmtId="0" fontId="0" fillId="0" borderId="53" xfId="0" applyBorder="1" applyAlignment="1">
      <alignment horizontal="left" vertical="top" wrapText="1"/>
    </xf>
    <xf numFmtId="0" fontId="0" fillId="0" borderId="60" xfId="0" applyBorder="1" applyAlignment="1">
      <alignment horizontal="left" vertical="top" wrapText="1"/>
    </xf>
    <xf numFmtId="0" fontId="0" fillId="0" borderId="61" xfId="0" applyBorder="1" applyAlignment="1">
      <alignment horizontal="left" vertical="top" wrapText="1"/>
    </xf>
    <xf numFmtId="0" fontId="0" fillId="0" borderId="62" xfId="0" applyBorder="1" applyAlignment="1">
      <alignment horizontal="left" vertical="top" wrapText="1"/>
    </xf>
    <xf numFmtId="0" fontId="0" fillId="0" borderId="54" xfId="0" applyBorder="1" applyAlignment="1">
      <alignment horizontal="left" vertical="top" wrapText="1"/>
    </xf>
    <xf numFmtId="0" fontId="0" fillId="0" borderId="63" xfId="0" applyBorder="1" applyAlignment="1">
      <alignment horizontal="left" vertical="top" wrapText="1"/>
    </xf>
    <xf numFmtId="0" fontId="16" fillId="5" borderId="53" xfId="0" applyFont="1" applyFill="1" applyBorder="1" applyAlignment="1">
      <alignment horizontal="left" vertical="center"/>
    </xf>
    <xf numFmtId="0" fontId="16" fillId="5" borderId="60" xfId="0" applyFont="1" applyFill="1" applyBorder="1" applyAlignment="1">
      <alignment horizontal="left" vertical="center"/>
    </xf>
    <xf numFmtId="0" fontId="16" fillId="5" borderId="61" xfId="0" applyFont="1" applyFill="1" applyBorder="1" applyAlignment="1">
      <alignment horizontal="left" vertical="center"/>
    </xf>
    <xf numFmtId="0" fontId="16" fillId="5" borderId="62" xfId="0" applyFont="1" applyFill="1" applyBorder="1" applyAlignment="1">
      <alignment horizontal="left" vertical="center"/>
    </xf>
    <xf numFmtId="0" fontId="16" fillId="5" borderId="54" xfId="0" applyFont="1" applyFill="1" applyBorder="1" applyAlignment="1">
      <alignment horizontal="left" vertical="center"/>
    </xf>
    <xf numFmtId="0" fontId="16" fillId="5" borderId="63" xfId="0" applyFont="1" applyFill="1" applyBorder="1" applyAlignment="1">
      <alignment horizontal="left" vertical="center"/>
    </xf>
    <xf numFmtId="0" fontId="0" fillId="0" borderId="53" xfId="0" applyBorder="1" applyAlignment="1">
      <alignment horizontal="left"/>
    </xf>
    <xf numFmtId="0" fontId="0" fillId="0" borderId="60" xfId="0" applyBorder="1" applyAlignment="1">
      <alignment horizontal="left"/>
    </xf>
    <xf numFmtId="0" fontId="16" fillId="0" borderId="53" xfId="0" applyFont="1" applyBorder="1" applyAlignment="1">
      <alignment horizontal="left" vertical="top" wrapText="1"/>
    </xf>
    <xf numFmtId="0" fontId="16" fillId="0" borderId="60" xfId="0" applyFont="1" applyBorder="1" applyAlignment="1">
      <alignment horizontal="left" vertical="top" wrapText="1"/>
    </xf>
    <xf numFmtId="0" fontId="16" fillId="0" borderId="61" xfId="0" applyFont="1" applyBorder="1" applyAlignment="1">
      <alignment horizontal="left" vertical="top" wrapText="1"/>
    </xf>
    <xf numFmtId="0" fontId="16" fillId="0" borderId="62" xfId="0" applyFont="1" applyBorder="1" applyAlignment="1">
      <alignment horizontal="left" vertical="top" wrapText="1"/>
    </xf>
    <xf numFmtId="0" fontId="16" fillId="0" borderId="54" xfId="0" applyFont="1" applyBorder="1" applyAlignment="1">
      <alignment horizontal="left" vertical="top" wrapText="1"/>
    </xf>
    <xf numFmtId="0" fontId="16" fillId="0" borderId="63" xfId="0" applyFont="1" applyBorder="1" applyAlignment="1">
      <alignment horizontal="left" vertical="top" wrapText="1"/>
    </xf>
    <xf numFmtId="0" fontId="0" fillId="0" borderId="58" xfId="0" applyBorder="1" applyAlignment="1">
      <alignment horizontal="left" vertical="top"/>
    </xf>
    <xf numFmtId="0" fontId="0" fillId="0" borderId="59" xfId="0" applyBorder="1" applyAlignment="1">
      <alignment horizontal="left" vertical="top"/>
    </xf>
    <xf numFmtId="0" fontId="16" fillId="5" borderId="58" xfId="0" applyFont="1" applyFill="1" applyBorder="1" applyAlignment="1">
      <alignment horizontal="left" vertical="top"/>
    </xf>
    <xf numFmtId="0" fontId="16" fillId="5" borderId="59" xfId="0" applyFont="1" applyFill="1" applyBorder="1" applyAlignment="1">
      <alignment horizontal="left" vertical="top"/>
    </xf>
    <xf numFmtId="0" fontId="0" fillId="0" borderId="53" xfId="0" applyBorder="1" applyAlignment="1">
      <alignment horizontal="left" vertical="top"/>
    </xf>
    <xf numFmtId="0" fontId="0" fillId="0" borderId="60" xfId="0" applyBorder="1" applyAlignment="1">
      <alignment horizontal="left" vertical="top"/>
    </xf>
    <xf numFmtId="0" fontId="0" fillId="0" borderId="53" xfId="0" applyFont="1" applyBorder="1" applyAlignment="1">
      <alignment horizontal="left" vertical="top" wrapText="1"/>
    </xf>
    <xf numFmtId="0" fontId="0" fillId="0" borderId="60" xfId="0" applyFont="1" applyBorder="1" applyAlignment="1">
      <alignment horizontal="left" vertical="top" wrapText="1"/>
    </xf>
    <xf numFmtId="0" fontId="0" fillId="0" borderId="61" xfId="0" applyFont="1" applyBorder="1" applyAlignment="1">
      <alignment horizontal="left" vertical="top" wrapText="1"/>
    </xf>
    <xf numFmtId="0" fontId="0" fillId="0" borderId="62" xfId="0" applyFont="1" applyBorder="1" applyAlignment="1">
      <alignment horizontal="left" vertical="top" wrapText="1"/>
    </xf>
    <xf numFmtId="0" fontId="0" fillId="0" borderId="54" xfId="0" applyFont="1" applyBorder="1" applyAlignment="1">
      <alignment horizontal="left" vertical="top" wrapText="1"/>
    </xf>
    <xf numFmtId="0" fontId="0" fillId="0" borderId="63" xfId="0" applyFont="1" applyBorder="1" applyAlignment="1">
      <alignment horizontal="left" vertical="top" wrapText="1"/>
    </xf>
    <xf numFmtId="0" fontId="16" fillId="5" borderId="53" xfId="0" applyFont="1" applyFill="1" applyBorder="1" applyAlignment="1">
      <alignment horizontal="left" vertical="top"/>
    </xf>
    <xf numFmtId="0" fontId="16" fillId="5" borderId="60" xfId="0" applyFont="1" applyFill="1" applyBorder="1" applyAlignment="1">
      <alignment horizontal="left" vertical="top"/>
    </xf>
    <xf numFmtId="0" fontId="16" fillId="5" borderId="54" xfId="0" applyFont="1" applyFill="1" applyBorder="1" applyAlignment="1">
      <alignment horizontal="left" vertical="top"/>
    </xf>
    <xf numFmtId="0" fontId="16" fillId="5" borderId="63" xfId="0" applyFont="1" applyFill="1" applyBorder="1" applyAlignment="1">
      <alignment horizontal="left" vertical="top"/>
    </xf>
    <xf numFmtId="0" fontId="16" fillId="5" borderId="61" xfId="0" applyFont="1" applyFill="1" applyBorder="1" applyAlignment="1">
      <alignment horizontal="left" vertical="top"/>
    </xf>
    <xf numFmtId="0" fontId="16" fillId="5" borderId="62" xfId="0" applyFont="1" applyFill="1" applyBorder="1" applyAlignment="1">
      <alignment horizontal="left" vertical="top"/>
    </xf>
    <xf numFmtId="0" fontId="16" fillId="5" borderId="53" xfId="0" applyFont="1" applyFill="1" applyBorder="1" applyAlignment="1">
      <alignment horizontal="left" vertical="top" wrapText="1"/>
    </xf>
    <xf numFmtId="0" fontId="16" fillId="5" borderId="60"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gif"/><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2219325</xdr:colOff>
      <xdr:row>0</xdr:row>
      <xdr:rowOff>104775</xdr:rowOff>
    </xdr:from>
    <xdr:to>
      <xdr:col>7</xdr:col>
      <xdr:colOff>385483</xdr:colOff>
      <xdr:row>5</xdr:row>
      <xdr:rowOff>85725</xdr:rowOff>
    </xdr:to>
    <xdr:pic>
      <xdr:nvPicPr>
        <xdr:cNvPr id="3" name="Picture 1" descr="http://www.seat.mpr.gob.es/dam/es/portal/areas/politica_local/coop_econom_local_estado_fondos_europeos/fondos_europeos/logos/ue-peq-feder.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l="192" t="10811"/>
        <a:stretch>
          <a:fillRect/>
        </a:stretch>
      </xdr:blipFill>
      <xdr:spPr bwMode="auto">
        <a:xfrm>
          <a:off x="12582525" y="104775"/>
          <a:ext cx="1328458" cy="981075"/>
        </a:xfrm>
        <a:prstGeom prst="rect">
          <a:avLst/>
        </a:prstGeom>
        <a:noFill/>
      </xdr:spPr>
    </xdr:pic>
    <xdr:clientData/>
  </xdr:twoCellAnchor>
  <xdr:twoCellAnchor editAs="oneCell">
    <xdr:from>
      <xdr:col>1</xdr:col>
      <xdr:colOff>5265737</xdr:colOff>
      <xdr:row>3</xdr:row>
      <xdr:rowOff>98425</xdr:rowOff>
    </xdr:from>
    <xdr:to>
      <xdr:col>3</xdr:col>
      <xdr:colOff>1912937</xdr:colOff>
      <xdr:row>5</xdr:row>
      <xdr:rowOff>98424</xdr:rowOff>
    </xdr:to>
    <xdr:pic>
      <xdr:nvPicPr>
        <xdr:cNvPr id="5" name="3 Imagen">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cstate="print"/>
        <a:srcRect/>
        <a:stretch>
          <a:fillRect/>
        </a:stretch>
      </xdr:blipFill>
      <xdr:spPr bwMode="auto">
        <a:xfrm>
          <a:off x="6027737" y="693738"/>
          <a:ext cx="3203575" cy="396874"/>
        </a:xfrm>
        <a:prstGeom prst="rect">
          <a:avLst/>
        </a:prstGeom>
        <a:noFill/>
        <a:ln w="9525">
          <a:noFill/>
          <a:miter lim="800000"/>
          <a:headEnd/>
          <a:tailEnd/>
        </a:ln>
      </xdr:spPr>
    </xdr:pic>
    <xdr:clientData/>
  </xdr:twoCellAnchor>
  <xdr:twoCellAnchor editAs="oneCell">
    <xdr:from>
      <xdr:col>1</xdr:col>
      <xdr:colOff>19050</xdr:colOff>
      <xdr:row>1</xdr:row>
      <xdr:rowOff>9525</xdr:rowOff>
    </xdr:from>
    <xdr:to>
      <xdr:col>1</xdr:col>
      <xdr:colOff>2990850</xdr:colOff>
      <xdr:row>4</xdr:row>
      <xdr:rowOff>9525</xdr:rowOff>
    </xdr:to>
    <xdr:pic>
      <xdr:nvPicPr>
        <xdr:cNvPr id="1025" name="Picture 1" descr="Ir a la página de inicio del Ministerio de La Presidencia">
          <a:extLst>
            <a:ext uri="{FF2B5EF4-FFF2-40B4-BE49-F238E27FC236}">
              <a16:creationId xmlns:a16="http://schemas.microsoft.com/office/drawing/2014/main" id="{00000000-0008-0000-0000-00000104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81050" y="209550"/>
          <a:ext cx="2971800" cy="600075"/>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269"/>
  <sheetViews>
    <sheetView tabSelected="1" topLeftCell="A27" zoomScale="70" zoomScaleNormal="70" workbookViewId="0">
      <selection activeCell="B10" sqref="B10"/>
    </sheetView>
  </sheetViews>
  <sheetFormatPr baseColWidth="10" defaultRowHeight="14.5" x14ac:dyDescent="0.35"/>
  <cols>
    <col min="2" max="2" width="77.1796875" customWidth="1"/>
    <col min="3" max="3" width="16.7265625" customWidth="1"/>
    <col min="4" max="4" width="37.453125" customWidth="1"/>
    <col min="5" max="5" width="12.7265625" customWidth="1"/>
    <col min="6" max="6" width="37.453125" customWidth="1"/>
    <col min="7" max="7" width="10" style="4" bestFit="1" customWidth="1"/>
    <col min="8" max="8" width="10" style="4" customWidth="1"/>
    <col min="9" max="9" width="10.26953125" customWidth="1"/>
    <col min="10" max="10" width="14.81640625" customWidth="1"/>
    <col min="11" max="11" width="13.7265625" bestFit="1" customWidth="1"/>
  </cols>
  <sheetData>
    <row r="1" spans="1:17" ht="15.5" x14ac:dyDescent="0.35">
      <c r="B1" s="1"/>
      <c r="C1" s="1"/>
      <c r="D1" s="1"/>
      <c r="E1" s="1"/>
      <c r="F1" s="1"/>
      <c r="G1" s="1"/>
      <c r="H1" s="1"/>
      <c r="I1" s="1"/>
      <c r="J1" s="1"/>
    </row>
    <row r="2" spans="1:17" ht="15.5" x14ac:dyDescent="0.35">
      <c r="C2" s="1"/>
      <c r="D2" s="1"/>
      <c r="E2" s="1"/>
      <c r="F2" s="1"/>
      <c r="G2" s="1"/>
      <c r="H2" s="1"/>
      <c r="I2" s="1"/>
      <c r="J2" s="1"/>
    </row>
    <row r="3" spans="1:17" ht="15.5" x14ac:dyDescent="0.35">
      <c r="B3" s="1"/>
      <c r="C3" s="1"/>
      <c r="D3" s="1"/>
      <c r="E3" s="1"/>
      <c r="F3" s="1"/>
      <c r="G3" s="1"/>
      <c r="H3" s="1"/>
      <c r="I3" s="1"/>
      <c r="J3" s="1"/>
    </row>
    <row r="4" spans="1:17" ht="15.5" x14ac:dyDescent="0.35">
      <c r="B4" s="1"/>
      <c r="C4" s="1"/>
      <c r="D4" s="1"/>
      <c r="E4" s="1"/>
      <c r="F4" s="1"/>
      <c r="G4" s="1"/>
      <c r="H4" s="1"/>
      <c r="I4" s="1"/>
      <c r="J4" s="1"/>
    </row>
    <row r="5" spans="1:17" ht="15.5" x14ac:dyDescent="0.35">
      <c r="B5" s="1"/>
      <c r="C5" s="1"/>
      <c r="D5" s="1"/>
      <c r="E5" s="1"/>
      <c r="F5" s="1"/>
      <c r="G5" s="1"/>
      <c r="H5" s="1"/>
      <c r="I5" s="1"/>
      <c r="J5" s="1"/>
    </row>
    <row r="6" spans="1:17" ht="16" thickBot="1" x14ac:dyDescent="0.4">
      <c r="C6" s="1"/>
      <c r="D6" s="1"/>
      <c r="E6" s="1"/>
      <c r="F6" s="1"/>
      <c r="G6" s="1"/>
      <c r="H6" s="1"/>
      <c r="I6" s="1"/>
      <c r="J6" s="1"/>
    </row>
    <row r="7" spans="1:17" ht="18" customHeight="1" thickBot="1" x14ac:dyDescent="0.4">
      <c r="B7" s="61" t="s">
        <v>39</v>
      </c>
      <c r="D7" s="123" t="s">
        <v>31</v>
      </c>
      <c r="E7" s="124"/>
      <c r="F7" s="125"/>
      <c r="G7" s="24"/>
      <c r="H7"/>
      <c r="L7" s="10"/>
      <c r="M7" s="10"/>
      <c r="N7" s="10"/>
      <c r="O7" s="10"/>
      <c r="P7" s="10"/>
      <c r="Q7" s="10"/>
    </row>
    <row r="8" spans="1:17" ht="16" thickBot="1" x14ac:dyDescent="0.4">
      <c r="C8" s="1"/>
      <c r="G8" s="1"/>
      <c r="H8" s="1"/>
      <c r="I8" s="1"/>
      <c r="J8" s="1"/>
    </row>
    <row r="9" spans="1:17" ht="18" customHeight="1" thickBot="1" x14ac:dyDescent="0.4">
      <c r="B9" s="106" t="s">
        <v>183</v>
      </c>
      <c r="C9" s="54"/>
      <c r="D9" s="135" t="s">
        <v>181</v>
      </c>
      <c r="E9" s="136"/>
      <c r="F9" s="137"/>
      <c r="G9" s="1"/>
      <c r="H9" s="1"/>
      <c r="I9" s="1"/>
      <c r="J9" s="1"/>
    </row>
    <row r="10" spans="1:17" ht="18" customHeight="1" thickBot="1" x14ac:dyDescent="0.4">
      <c r="B10" s="110" t="s">
        <v>184</v>
      </c>
      <c r="C10" s="108"/>
      <c r="D10" s="109"/>
      <c r="E10" s="109"/>
      <c r="F10" s="109"/>
      <c r="G10" s="1"/>
      <c r="H10" s="1"/>
      <c r="I10" s="1"/>
      <c r="J10" s="1"/>
    </row>
    <row r="11" spans="1:17" ht="15.5" x14ac:dyDescent="0.35">
      <c r="B11" s="107" t="s">
        <v>182</v>
      </c>
      <c r="C11" s="1"/>
      <c r="D11" s="1"/>
      <c r="E11" s="1"/>
      <c r="F11" s="1"/>
      <c r="G11" s="1"/>
      <c r="H11" s="1"/>
      <c r="I11" s="1"/>
      <c r="J11" s="1"/>
    </row>
    <row r="12" spans="1:17" ht="16" thickBot="1" x14ac:dyDescent="0.4">
      <c r="B12" s="1"/>
      <c r="C12" s="1"/>
      <c r="D12" s="1"/>
      <c r="E12" s="1"/>
      <c r="F12" s="1"/>
      <c r="G12" s="1"/>
      <c r="H12" s="1"/>
      <c r="I12" s="1"/>
      <c r="J12" s="1"/>
    </row>
    <row r="13" spans="1:17" s="12" customFormat="1" ht="30" customHeight="1" x14ac:dyDescent="0.35">
      <c r="A13" s="35"/>
      <c r="B13" s="121" t="s">
        <v>27</v>
      </c>
      <c r="C13" s="119" t="s">
        <v>41</v>
      </c>
      <c r="D13" s="131" t="s">
        <v>28</v>
      </c>
      <c r="E13" s="132"/>
      <c r="F13" s="132"/>
      <c r="G13" s="57"/>
      <c r="H13" s="55"/>
      <c r="I13" s="11"/>
      <c r="J13" s="35"/>
    </row>
    <row r="14" spans="1:17" ht="27.75" customHeight="1" thickBot="1" x14ac:dyDescent="0.4">
      <c r="B14" s="122"/>
      <c r="C14" s="120"/>
      <c r="D14" s="133"/>
      <c r="E14" s="134"/>
      <c r="F14" s="134"/>
      <c r="G14" s="58"/>
      <c r="H14" s="56"/>
    </row>
    <row r="15" spans="1:17" ht="15" hidden="1" thickBot="1" x14ac:dyDescent="0.4">
      <c r="B15" s="40"/>
      <c r="C15" s="36"/>
      <c r="G15"/>
      <c r="H15"/>
    </row>
    <row r="16" spans="1:17" ht="16" hidden="1" thickBot="1" x14ac:dyDescent="0.4">
      <c r="B16" s="41"/>
      <c r="G16" s="2"/>
      <c r="H16" s="2"/>
      <c r="I16" s="2"/>
      <c r="J16" s="3"/>
    </row>
    <row r="17" spans="2:11" ht="15" hidden="1" thickBot="1" x14ac:dyDescent="0.4">
      <c r="B17" s="42"/>
      <c r="C17" s="37"/>
    </row>
    <row r="18" spans="2:11" ht="15" thickBot="1" x14ac:dyDescent="0.4">
      <c r="B18" s="43" t="s">
        <v>32</v>
      </c>
      <c r="C18" s="38">
        <f>SUM(C19:C22)</f>
        <v>675000</v>
      </c>
      <c r="D18" s="14"/>
      <c r="E18" s="15"/>
      <c r="F18" s="15"/>
      <c r="G18" s="22" t="s">
        <v>35</v>
      </c>
      <c r="H18" s="23" t="s">
        <v>36</v>
      </c>
      <c r="I18" s="20"/>
      <c r="K18" s="4"/>
    </row>
    <row r="19" spans="2:11" ht="39" x14ac:dyDescent="0.35">
      <c r="B19" s="44" t="s">
        <v>16</v>
      </c>
      <c r="C19" s="62">
        <f>'E016'!B22+'E024'!B22</f>
        <v>675000</v>
      </c>
      <c r="D19" s="138" t="s">
        <v>30</v>
      </c>
      <c r="E19" s="139"/>
      <c r="F19" s="139"/>
      <c r="G19" s="128">
        <f>'E016'!B31</f>
        <v>1500</v>
      </c>
      <c r="H19" s="116">
        <f>'E024'!B31</f>
        <v>115</v>
      </c>
      <c r="I19" s="21"/>
      <c r="K19" s="4"/>
    </row>
    <row r="20" spans="2:11" ht="26" x14ac:dyDescent="0.35">
      <c r="B20" s="44" t="s">
        <v>17</v>
      </c>
      <c r="C20" s="102">
        <f>'E016'!B23+'E024'!B23</f>
        <v>0</v>
      </c>
      <c r="D20" s="138"/>
      <c r="E20" s="139"/>
      <c r="F20" s="139"/>
      <c r="G20" s="129"/>
      <c r="H20" s="117"/>
      <c r="I20" s="2"/>
      <c r="K20" s="4"/>
    </row>
    <row r="21" spans="2:11" ht="26" x14ac:dyDescent="0.35">
      <c r="B21" s="44" t="s">
        <v>18</v>
      </c>
      <c r="C21" s="102">
        <f>'E016'!B24+'E024'!B24</f>
        <v>0</v>
      </c>
      <c r="D21" s="138"/>
      <c r="E21" s="139"/>
      <c r="F21" s="139"/>
      <c r="G21" s="129"/>
      <c r="H21" s="117"/>
      <c r="I21" s="2"/>
      <c r="K21" s="4"/>
    </row>
    <row r="22" spans="2:11" ht="39.5" thickBot="1" x14ac:dyDescent="0.4">
      <c r="B22" s="45" t="s">
        <v>19</v>
      </c>
      <c r="C22" s="63">
        <f>'E016'!B25+'E024'!B25</f>
        <v>0</v>
      </c>
      <c r="D22" s="140"/>
      <c r="E22" s="141"/>
      <c r="F22" s="141"/>
      <c r="G22" s="130"/>
      <c r="H22" s="118"/>
      <c r="I22" s="21"/>
      <c r="K22" s="4"/>
    </row>
    <row r="23" spans="2:11" ht="15" thickBot="1" x14ac:dyDescent="0.4">
      <c r="B23" s="46" t="s">
        <v>33</v>
      </c>
      <c r="C23" s="39">
        <f>SUM(C24:C31)</f>
        <v>1720000</v>
      </c>
      <c r="D23" s="18"/>
      <c r="E23" s="19"/>
      <c r="F23" s="15"/>
      <c r="G23" s="59"/>
      <c r="H23" s="29"/>
      <c r="K23" s="4"/>
    </row>
    <row r="24" spans="2:11" x14ac:dyDescent="0.35">
      <c r="B24" s="44" t="s">
        <v>7</v>
      </c>
      <c r="C24" s="64">
        <f>'C034'!B25</f>
        <v>0</v>
      </c>
      <c r="D24" s="7"/>
      <c r="E24" s="16"/>
      <c r="F24" s="152" t="s">
        <v>2</v>
      </c>
      <c r="G24" s="144">
        <f>'C034'!B38</f>
        <v>0</v>
      </c>
      <c r="H24" s="25"/>
      <c r="K24" s="4"/>
    </row>
    <row r="25" spans="2:11" x14ac:dyDescent="0.35">
      <c r="B25" s="44" t="s">
        <v>8</v>
      </c>
      <c r="C25" s="65">
        <f>'C034'!B26</f>
        <v>0</v>
      </c>
      <c r="D25" s="6"/>
      <c r="E25" s="9"/>
      <c r="F25" s="152"/>
      <c r="G25" s="145"/>
      <c r="H25" s="25"/>
      <c r="K25" s="4"/>
    </row>
    <row r="26" spans="2:11" ht="39" x14ac:dyDescent="0.35">
      <c r="B26" s="44" t="s">
        <v>9</v>
      </c>
      <c r="C26" s="65">
        <f>'C034'!B27</f>
        <v>0</v>
      </c>
      <c r="D26" s="6"/>
      <c r="E26" s="9"/>
      <c r="F26" s="152"/>
      <c r="G26" s="145"/>
      <c r="H26" s="25"/>
      <c r="K26" s="4"/>
    </row>
    <row r="27" spans="2:11" ht="26" x14ac:dyDescent="0.35">
      <c r="B27" s="44" t="s">
        <v>10</v>
      </c>
      <c r="C27" s="65">
        <f>'E001'!B18+'C034'!B28</f>
        <v>1000000</v>
      </c>
      <c r="D27" s="5" t="s">
        <v>4</v>
      </c>
      <c r="E27" s="66">
        <f>'E001'!B24</f>
        <v>0.11</v>
      </c>
      <c r="F27" s="152"/>
      <c r="G27" s="145"/>
      <c r="H27" s="25"/>
      <c r="I27" s="2"/>
      <c r="K27" s="4"/>
    </row>
    <row r="28" spans="2:11" ht="26" x14ac:dyDescent="0.35">
      <c r="B28" s="44" t="s">
        <v>11</v>
      </c>
      <c r="C28" s="65">
        <f>'C032'!B19+'C034'!B29</f>
        <v>0</v>
      </c>
      <c r="D28" s="5" t="s">
        <v>1</v>
      </c>
      <c r="E28" s="66">
        <f>'C032'!B25</f>
        <v>0</v>
      </c>
      <c r="F28" s="152"/>
      <c r="G28" s="145"/>
      <c r="H28" s="25"/>
      <c r="K28" s="4"/>
    </row>
    <row r="29" spans="2:11" ht="26" x14ac:dyDescent="0.35">
      <c r="B29" s="47" t="s">
        <v>12</v>
      </c>
      <c r="C29" s="65">
        <f>'EU01'!B21+'C034'!B30</f>
        <v>400000</v>
      </c>
      <c r="D29" s="147" t="s">
        <v>6</v>
      </c>
      <c r="E29" s="149">
        <f>'EU01'!B27</f>
        <v>1</v>
      </c>
      <c r="F29" s="152"/>
      <c r="G29" s="145"/>
      <c r="H29" s="25"/>
      <c r="K29" s="4"/>
    </row>
    <row r="30" spans="2:11" ht="26" x14ac:dyDescent="0.35">
      <c r="B30" s="47" t="s">
        <v>13</v>
      </c>
      <c r="C30" s="65">
        <f>'EU01'!B22+'C034'!B31</f>
        <v>0</v>
      </c>
      <c r="D30" s="147"/>
      <c r="E30" s="150"/>
      <c r="F30" s="152"/>
      <c r="G30" s="145"/>
      <c r="H30" s="25"/>
      <c r="K30" s="4"/>
    </row>
    <row r="31" spans="2:11" ht="15" thickBot="1" x14ac:dyDescent="0.4">
      <c r="B31" s="48" t="s">
        <v>22</v>
      </c>
      <c r="C31" s="63">
        <f>'EU01'!B23+'C034'!B32</f>
        <v>320000</v>
      </c>
      <c r="D31" s="148"/>
      <c r="E31" s="151"/>
      <c r="F31" s="153"/>
      <c r="G31" s="146"/>
      <c r="H31" s="25"/>
      <c r="I31" s="2"/>
      <c r="K31" s="4"/>
    </row>
    <row r="32" spans="2:11" ht="15" thickBot="1" x14ac:dyDescent="0.4">
      <c r="B32" s="46" t="s">
        <v>34</v>
      </c>
      <c r="C32" s="39">
        <f>SUM(C33:C36)</f>
        <v>1830000</v>
      </c>
      <c r="D32" s="14"/>
      <c r="E32" s="15"/>
      <c r="F32" s="15"/>
      <c r="G32" s="60"/>
      <c r="H32" s="27"/>
      <c r="I32" s="28"/>
      <c r="K32" s="4"/>
    </row>
    <row r="33" spans="1:10" x14ac:dyDescent="0.35">
      <c r="B33" s="44" t="s">
        <v>20</v>
      </c>
      <c r="C33" s="111">
        <v>0</v>
      </c>
      <c r="D33" s="7"/>
      <c r="E33" s="8"/>
      <c r="F33" s="8"/>
      <c r="G33" s="17"/>
      <c r="H33" s="30"/>
      <c r="I33" s="2"/>
    </row>
    <row r="34" spans="1:10" ht="15" thickBot="1" x14ac:dyDescent="0.4">
      <c r="B34" s="44" t="s">
        <v>21</v>
      </c>
      <c r="C34" s="65">
        <f>'C022'!B18</f>
        <v>1230000</v>
      </c>
      <c r="D34" s="154" t="s">
        <v>0</v>
      </c>
      <c r="E34" s="155"/>
      <c r="F34" s="155"/>
      <c r="G34" s="68"/>
      <c r="H34" s="33"/>
    </row>
    <row r="35" spans="1:10" x14ac:dyDescent="0.35">
      <c r="B35" s="44" t="s">
        <v>23</v>
      </c>
      <c r="C35" s="67">
        <f>'E064'!B17+'C009'!B20</f>
        <v>0</v>
      </c>
      <c r="D35" s="156" t="s">
        <v>29</v>
      </c>
      <c r="E35" s="157"/>
      <c r="F35" s="157"/>
      <c r="G35" s="31" t="s">
        <v>37</v>
      </c>
      <c r="H35" s="32" t="s">
        <v>38</v>
      </c>
      <c r="I35" s="34"/>
    </row>
    <row r="36" spans="1:10" ht="30.75" customHeight="1" thickBot="1" x14ac:dyDescent="0.4">
      <c r="B36" s="49" t="s">
        <v>24</v>
      </c>
      <c r="C36" s="63">
        <f>'E064'!B18+'C009'!B21</f>
        <v>600000</v>
      </c>
      <c r="D36" s="140"/>
      <c r="E36" s="141"/>
      <c r="F36" s="141"/>
      <c r="G36" s="103">
        <f>'C009'!B27</f>
        <v>1000</v>
      </c>
      <c r="H36" s="104">
        <f>'E064'!B24</f>
        <v>300</v>
      </c>
      <c r="I36" s="34"/>
    </row>
    <row r="37" spans="1:10" ht="15" thickBot="1" x14ac:dyDescent="0.4">
      <c r="B37" s="50" t="s">
        <v>40</v>
      </c>
      <c r="C37" s="39">
        <f>SUM(C38:C40)</f>
        <v>1775000</v>
      </c>
      <c r="D37" s="14"/>
      <c r="E37" s="15"/>
      <c r="F37" s="15"/>
      <c r="G37" s="60"/>
      <c r="H37" s="27"/>
      <c r="I37" s="24"/>
    </row>
    <row r="38" spans="1:10" x14ac:dyDescent="0.35">
      <c r="B38" s="44" t="s">
        <v>14</v>
      </c>
      <c r="C38" s="64">
        <f>'C040'!B18</f>
        <v>300000</v>
      </c>
      <c r="D38" s="126" t="s">
        <v>3</v>
      </c>
      <c r="E38" s="127"/>
      <c r="F38" s="127"/>
      <c r="G38" s="105">
        <f>'C040'!B24</f>
        <v>5</v>
      </c>
      <c r="H38" s="26"/>
      <c r="I38" s="24"/>
    </row>
    <row r="39" spans="1:10" x14ac:dyDescent="0.35">
      <c r="B39" s="44" t="s">
        <v>15</v>
      </c>
      <c r="C39" s="67">
        <f>'E059'!B18</f>
        <v>1180000</v>
      </c>
      <c r="D39" s="138" t="s">
        <v>5</v>
      </c>
      <c r="E39" s="139"/>
      <c r="F39" s="139"/>
      <c r="G39" s="142">
        <f>'E059'!B25</f>
        <v>4900</v>
      </c>
      <c r="H39" s="25"/>
      <c r="I39" s="24"/>
      <c r="J39" s="24"/>
    </row>
    <row r="40" spans="1:10" ht="39.5" thickBot="1" x14ac:dyDescent="0.4">
      <c r="B40" s="51" t="s">
        <v>25</v>
      </c>
      <c r="C40" s="63">
        <f>'E059'!B19</f>
        <v>295000</v>
      </c>
      <c r="D40" s="140"/>
      <c r="E40" s="141"/>
      <c r="F40" s="141"/>
      <c r="G40" s="143"/>
      <c r="H40" s="25"/>
      <c r="I40" s="24"/>
      <c r="J40" s="24"/>
    </row>
    <row r="41" spans="1:10" ht="21.5" thickBot="1" x14ac:dyDescent="0.4">
      <c r="A41" s="53"/>
      <c r="B41" s="52" t="s">
        <v>26</v>
      </c>
      <c r="C41" s="13">
        <f>C18+C23+C32+C37</f>
        <v>6000000</v>
      </c>
      <c r="G41"/>
      <c r="H41" s="24"/>
    </row>
    <row r="42" spans="1:10" x14ac:dyDescent="0.35">
      <c r="G42"/>
      <c r="H42"/>
    </row>
    <row r="43" spans="1:10" x14ac:dyDescent="0.35">
      <c r="G43"/>
      <c r="H43"/>
    </row>
    <row r="44" spans="1:10" x14ac:dyDescent="0.35">
      <c r="G44"/>
      <c r="H44"/>
    </row>
    <row r="45" spans="1:10" x14ac:dyDescent="0.35">
      <c r="G45"/>
      <c r="H45"/>
    </row>
    <row r="46" spans="1:10" x14ac:dyDescent="0.35">
      <c r="G46"/>
      <c r="H46"/>
    </row>
    <row r="47" spans="1:10" x14ac:dyDescent="0.35">
      <c r="G47"/>
      <c r="H47"/>
    </row>
    <row r="48" spans="1:10" x14ac:dyDescent="0.35">
      <c r="G48"/>
      <c r="H48"/>
    </row>
    <row r="49" spans="7:8" x14ac:dyDescent="0.35">
      <c r="G49"/>
      <c r="H49"/>
    </row>
    <row r="50" spans="7:8" x14ac:dyDescent="0.35">
      <c r="G50"/>
      <c r="H50"/>
    </row>
    <row r="51" spans="7:8" x14ac:dyDescent="0.35">
      <c r="G51"/>
      <c r="H51"/>
    </row>
    <row r="52" spans="7:8" x14ac:dyDescent="0.35">
      <c r="G52"/>
      <c r="H52"/>
    </row>
    <row r="53" spans="7:8" x14ac:dyDescent="0.35">
      <c r="G53"/>
      <c r="H53"/>
    </row>
    <row r="54" spans="7:8" x14ac:dyDescent="0.35">
      <c r="G54"/>
      <c r="H54"/>
    </row>
    <row r="55" spans="7:8" x14ac:dyDescent="0.35">
      <c r="G55"/>
      <c r="H55"/>
    </row>
    <row r="56" spans="7:8" x14ac:dyDescent="0.35">
      <c r="G56"/>
      <c r="H56"/>
    </row>
    <row r="57" spans="7:8" x14ac:dyDescent="0.35">
      <c r="G57"/>
      <c r="H57"/>
    </row>
    <row r="58" spans="7:8" x14ac:dyDescent="0.35">
      <c r="G58"/>
      <c r="H58"/>
    </row>
    <row r="59" spans="7:8" x14ac:dyDescent="0.35">
      <c r="G59"/>
      <c r="H59"/>
    </row>
    <row r="60" spans="7:8" x14ac:dyDescent="0.35">
      <c r="G60"/>
      <c r="H60"/>
    </row>
    <row r="61" spans="7:8" x14ac:dyDescent="0.35">
      <c r="G61"/>
      <c r="H61"/>
    </row>
    <row r="62" spans="7:8" x14ac:dyDescent="0.35">
      <c r="G62"/>
      <c r="H62"/>
    </row>
    <row r="63" spans="7:8" x14ac:dyDescent="0.35">
      <c r="G63"/>
      <c r="H63"/>
    </row>
    <row r="64" spans="7:8" x14ac:dyDescent="0.35">
      <c r="G64"/>
      <c r="H64"/>
    </row>
    <row r="65" spans="7:8" x14ac:dyDescent="0.35">
      <c r="G65"/>
      <c r="H65"/>
    </row>
    <row r="66" spans="7:8" x14ac:dyDescent="0.35">
      <c r="G66"/>
      <c r="H66"/>
    </row>
    <row r="67" spans="7:8" x14ac:dyDescent="0.35">
      <c r="G67"/>
      <c r="H67"/>
    </row>
    <row r="68" spans="7:8" x14ac:dyDescent="0.35">
      <c r="G68"/>
      <c r="H68"/>
    </row>
    <row r="69" spans="7:8" x14ac:dyDescent="0.35">
      <c r="G69"/>
      <c r="H69"/>
    </row>
    <row r="70" spans="7:8" x14ac:dyDescent="0.35">
      <c r="G70"/>
      <c r="H70"/>
    </row>
    <row r="71" spans="7:8" x14ac:dyDescent="0.35">
      <c r="G71"/>
      <c r="H71"/>
    </row>
    <row r="72" spans="7:8" x14ac:dyDescent="0.35">
      <c r="G72"/>
      <c r="H72"/>
    </row>
    <row r="73" spans="7:8" x14ac:dyDescent="0.35">
      <c r="G73"/>
      <c r="H73"/>
    </row>
    <row r="74" spans="7:8" x14ac:dyDescent="0.35">
      <c r="G74"/>
      <c r="H74"/>
    </row>
    <row r="75" spans="7:8" x14ac:dyDescent="0.35">
      <c r="G75"/>
      <c r="H75"/>
    </row>
    <row r="76" spans="7:8" x14ac:dyDescent="0.35">
      <c r="G76"/>
      <c r="H76"/>
    </row>
    <row r="77" spans="7:8" x14ac:dyDescent="0.35">
      <c r="G77"/>
      <c r="H77"/>
    </row>
    <row r="78" spans="7:8" x14ac:dyDescent="0.35">
      <c r="G78"/>
      <c r="H78"/>
    </row>
    <row r="79" spans="7:8" x14ac:dyDescent="0.35">
      <c r="G79"/>
      <c r="H79"/>
    </row>
    <row r="80" spans="7:8" x14ac:dyDescent="0.35">
      <c r="G80"/>
      <c r="H80"/>
    </row>
    <row r="81" spans="7:8" x14ac:dyDescent="0.35">
      <c r="G81"/>
      <c r="H81"/>
    </row>
    <row r="82" spans="7:8" x14ac:dyDescent="0.35">
      <c r="G82"/>
      <c r="H82"/>
    </row>
    <row r="83" spans="7:8" x14ac:dyDescent="0.35">
      <c r="G83"/>
      <c r="H83"/>
    </row>
    <row r="84" spans="7:8" x14ac:dyDescent="0.35">
      <c r="G84"/>
      <c r="H84"/>
    </row>
    <row r="85" spans="7:8" x14ac:dyDescent="0.35">
      <c r="G85"/>
      <c r="H85"/>
    </row>
    <row r="86" spans="7:8" x14ac:dyDescent="0.35">
      <c r="G86"/>
      <c r="H86"/>
    </row>
    <row r="87" spans="7:8" x14ac:dyDescent="0.35">
      <c r="G87"/>
      <c r="H87"/>
    </row>
    <row r="88" spans="7:8" x14ac:dyDescent="0.35">
      <c r="G88"/>
      <c r="H88"/>
    </row>
    <row r="89" spans="7:8" x14ac:dyDescent="0.35">
      <c r="G89"/>
      <c r="H89"/>
    </row>
    <row r="90" spans="7:8" x14ac:dyDescent="0.35">
      <c r="G90"/>
      <c r="H90"/>
    </row>
    <row r="91" spans="7:8" x14ac:dyDescent="0.35">
      <c r="G91"/>
      <c r="H91"/>
    </row>
    <row r="92" spans="7:8" x14ac:dyDescent="0.35">
      <c r="G92"/>
      <c r="H92"/>
    </row>
    <row r="93" spans="7:8" x14ac:dyDescent="0.35">
      <c r="G93"/>
      <c r="H93"/>
    </row>
    <row r="94" spans="7:8" x14ac:dyDescent="0.35">
      <c r="G94"/>
      <c r="H94"/>
    </row>
    <row r="95" spans="7:8" x14ac:dyDescent="0.35">
      <c r="G95"/>
      <c r="H95"/>
    </row>
    <row r="96" spans="7:8" x14ac:dyDescent="0.35">
      <c r="G96"/>
      <c r="H96"/>
    </row>
    <row r="97" spans="7:8" x14ac:dyDescent="0.35">
      <c r="G97"/>
      <c r="H97"/>
    </row>
    <row r="98" spans="7:8" x14ac:dyDescent="0.35">
      <c r="G98"/>
      <c r="H98"/>
    </row>
    <row r="99" spans="7:8" x14ac:dyDescent="0.35">
      <c r="G99"/>
      <c r="H99"/>
    </row>
    <row r="100" spans="7:8" x14ac:dyDescent="0.35">
      <c r="G100"/>
      <c r="H100"/>
    </row>
    <row r="101" spans="7:8" x14ac:dyDescent="0.35">
      <c r="G101"/>
      <c r="H101"/>
    </row>
    <row r="102" spans="7:8" x14ac:dyDescent="0.35">
      <c r="G102"/>
      <c r="H102"/>
    </row>
    <row r="103" spans="7:8" x14ac:dyDescent="0.35">
      <c r="G103"/>
      <c r="H103"/>
    </row>
    <row r="104" spans="7:8" x14ac:dyDescent="0.35">
      <c r="G104"/>
      <c r="H104"/>
    </row>
    <row r="105" spans="7:8" x14ac:dyDescent="0.35">
      <c r="G105"/>
      <c r="H105"/>
    </row>
    <row r="106" spans="7:8" x14ac:dyDescent="0.35">
      <c r="G106"/>
      <c r="H106"/>
    </row>
    <row r="107" spans="7:8" x14ac:dyDescent="0.35">
      <c r="G107"/>
      <c r="H107"/>
    </row>
    <row r="108" spans="7:8" x14ac:dyDescent="0.35">
      <c r="G108"/>
      <c r="H108"/>
    </row>
    <row r="109" spans="7:8" x14ac:dyDescent="0.35">
      <c r="G109"/>
      <c r="H109"/>
    </row>
    <row r="110" spans="7:8" x14ac:dyDescent="0.35">
      <c r="G110"/>
      <c r="H110"/>
    </row>
    <row r="111" spans="7:8" x14ac:dyDescent="0.35">
      <c r="G111"/>
      <c r="H111"/>
    </row>
    <row r="112" spans="7:8" x14ac:dyDescent="0.35">
      <c r="G112"/>
      <c r="H112"/>
    </row>
    <row r="113" spans="7:8" x14ac:dyDescent="0.35">
      <c r="G113"/>
      <c r="H113"/>
    </row>
    <row r="114" spans="7:8" x14ac:dyDescent="0.35">
      <c r="G114"/>
      <c r="H114"/>
    </row>
    <row r="115" spans="7:8" x14ac:dyDescent="0.35">
      <c r="G115"/>
      <c r="H115"/>
    </row>
    <row r="116" spans="7:8" x14ac:dyDescent="0.35">
      <c r="G116"/>
      <c r="H116"/>
    </row>
    <row r="117" spans="7:8" x14ac:dyDescent="0.35">
      <c r="G117"/>
      <c r="H117"/>
    </row>
    <row r="118" spans="7:8" x14ac:dyDescent="0.35">
      <c r="G118"/>
      <c r="H118"/>
    </row>
    <row r="119" spans="7:8" x14ac:dyDescent="0.35">
      <c r="G119"/>
      <c r="H119"/>
    </row>
    <row r="120" spans="7:8" x14ac:dyDescent="0.35">
      <c r="G120"/>
      <c r="H120"/>
    </row>
    <row r="121" spans="7:8" x14ac:dyDescent="0.35">
      <c r="G121"/>
      <c r="H121"/>
    </row>
    <row r="122" spans="7:8" x14ac:dyDescent="0.35">
      <c r="G122"/>
      <c r="H122"/>
    </row>
    <row r="123" spans="7:8" x14ac:dyDescent="0.35">
      <c r="G123"/>
      <c r="H123"/>
    </row>
    <row r="124" spans="7:8" x14ac:dyDescent="0.35">
      <c r="G124"/>
      <c r="H124"/>
    </row>
    <row r="125" spans="7:8" x14ac:dyDescent="0.35">
      <c r="G125"/>
      <c r="H125"/>
    </row>
    <row r="126" spans="7:8" x14ac:dyDescent="0.35">
      <c r="G126"/>
      <c r="H126"/>
    </row>
    <row r="127" spans="7:8" x14ac:dyDescent="0.35">
      <c r="G127"/>
      <c r="H127"/>
    </row>
    <row r="128" spans="7:8" x14ac:dyDescent="0.35">
      <c r="G128"/>
      <c r="H128"/>
    </row>
    <row r="129" spans="7:8" x14ac:dyDescent="0.35">
      <c r="G129"/>
      <c r="H129"/>
    </row>
    <row r="130" spans="7:8" x14ac:dyDescent="0.35">
      <c r="G130"/>
      <c r="H130"/>
    </row>
    <row r="131" spans="7:8" x14ac:dyDescent="0.35">
      <c r="G131"/>
      <c r="H131"/>
    </row>
    <row r="132" spans="7:8" x14ac:dyDescent="0.35">
      <c r="G132"/>
      <c r="H132"/>
    </row>
    <row r="133" spans="7:8" x14ac:dyDescent="0.35">
      <c r="G133"/>
      <c r="H133"/>
    </row>
    <row r="134" spans="7:8" x14ac:dyDescent="0.35">
      <c r="G134"/>
      <c r="H134"/>
    </row>
    <row r="135" spans="7:8" x14ac:dyDescent="0.35">
      <c r="G135"/>
      <c r="H135"/>
    </row>
    <row r="136" spans="7:8" x14ac:dyDescent="0.35">
      <c r="G136"/>
      <c r="H136"/>
    </row>
    <row r="137" spans="7:8" x14ac:dyDescent="0.35">
      <c r="G137"/>
      <c r="H137"/>
    </row>
    <row r="138" spans="7:8" x14ac:dyDescent="0.35">
      <c r="G138"/>
      <c r="H138"/>
    </row>
    <row r="139" spans="7:8" x14ac:dyDescent="0.35">
      <c r="G139"/>
      <c r="H139"/>
    </row>
    <row r="140" spans="7:8" x14ac:dyDescent="0.35">
      <c r="G140"/>
      <c r="H140"/>
    </row>
    <row r="141" spans="7:8" x14ac:dyDescent="0.35">
      <c r="G141"/>
      <c r="H141"/>
    </row>
    <row r="142" spans="7:8" x14ac:dyDescent="0.35">
      <c r="G142"/>
      <c r="H142"/>
    </row>
    <row r="143" spans="7:8" x14ac:dyDescent="0.35">
      <c r="G143"/>
      <c r="H143"/>
    </row>
    <row r="144" spans="7:8" x14ac:dyDescent="0.35">
      <c r="G144"/>
      <c r="H144"/>
    </row>
    <row r="145" spans="7:8" x14ac:dyDescent="0.35">
      <c r="G145"/>
      <c r="H145"/>
    </row>
    <row r="146" spans="7:8" x14ac:dyDescent="0.35">
      <c r="G146"/>
      <c r="H146"/>
    </row>
    <row r="147" spans="7:8" x14ac:dyDescent="0.35">
      <c r="G147"/>
      <c r="H147"/>
    </row>
    <row r="148" spans="7:8" x14ac:dyDescent="0.35">
      <c r="G148"/>
      <c r="H148"/>
    </row>
    <row r="149" spans="7:8" x14ac:dyDescent="0.35">
      <c r="G149"/>
      <c r="H149"/>
    </row>
    <row r="150" spans="7:8" x14ac:dyDescent="0.35">
      <c r="G150"/>
      <c r="H150"/>
    </row>
    <row r="151" spans="7:8" x14ac:dyDescent="0.35">
      <c r="G151"/>
      <c r="H151"/>
    </row>
    <row r="152" spans="7:8" x14ac:dyDescent="0.35">
      <c r="G152"/>
      <c r="H152"/>
    </row>
    <row r="153" spans="7:8" x14ac:dyDescent="0.35">
      <c r="G153"/>
      <c r="H153"/>
    </row>
    <row r="154" spans="7:8" x14ac:dyDescent="0.35">
      <c r="G154"/>
      <c r="H154"/>
    </row>
    <row r="155" spans="7:8" x14ac:dyDescent="0.35">
      <c r="G155"/>
      <c r="H155"/>
    </row>
    <row r="156" spans="7:8" x14ac:dyDescent="0.35">
      <c r="G156"/>
      <c r="H156"/>
    </row>
    <row r="157" spans="7:8" x14ac:dyDescent="0.35">
      <c r="G157"/>
      <c r="H157"/>
    </row>
    <row r="158" spans="7:8" x14ac:dyDescent="0.35">
      <c r="G158"/>
      <c r="H158"/>
    </row>
    <row r="159" spans="7:8" x14ac:dyDescent="0.35">
      <c r="G159"/>
      <c r="H159"/>
    </row>
    <row r="160" spans="7:8" x14ac:dyDescent="0.35">
      <c r="G160"/>
      <c r="H160"/>
    </row>
    <row r="161" spans="7:8" x14ac:dyDescent="0.35">
      <c r="G161"/>
      <c r="H161"/>
    </row>
    <row r="162" spans="7:8" x14ac:dyDescent="0.35">
      <c r="G162"/>
      <c r="H162"/>
    </row>
    <row r="163" spans="7:8" x14ac:dyDescent="0.35">
      <c r="G163"/>
      <c r="H163"/>
    </row>
    <row r="164" spans="7:8" x14ac:dyDescent="0.35">
      <c r="G164"/>
      <c r="H164"/>
    </row>
    <row r="165" spans="7:8" x14ac:dyDescent="0.35">
      <c r="G165"/>
      <c r="H165"/>
    </row>
    <row r="166" spans="7:8" x14ac:dyDescent="0.35">
      <c r="G166"/>
      <c r="H166"/>
    </row>
    <row r="167" spans="7:8" x14ac:dyDescent="0.35">
      <c r="G167"/>
      <c r="H167"/>
    </row>
    <row r="168" spans="7:8" x14ac:dyDescent="0.35">
      <c r="G168"/>
      <c r="H168"/>
    </row>
    <row r="169" spans="7:8" x14ac:dyDescent="0.35">
      <c r="G169"/>
      <c r="H169"/>
    </row>
    <row r="170" spans="7:8" x14ac:dyDescent="0.35">
      <c r="G170"/>
      <c r="H170"/>
    </row>
    <row r="171" spans="7:8" x14ac:dyDescent="0.35">
      <c r="G171"/>
      <c r="H171"/>
    </row>
    <row r="172" spans="7:8" x14ac:dyDescent="0.35">
      <c r="G172"/>
      <c r="H172"/>
    </row>
    <row r="173" spans="7:8" x14ac:dyDescent="0.35">
      <c r="G173"/>
      <c r="H173"/>
    </row>
    <row r="174" spans="7:8" x14ac:dyDescent="0.35">
      <c r="G174"/>
      <c r="H174"/>
    </row>
    <row r="175" spans="7:8" x14ac:dyDescent="0.35">
      <c r="G175"/>
      <c r="H175"/>
    </row>
    <row r="176" spans="7:8" x14ac:dyDescent="0.35">
      <c r="G176"/>
      <c r="H176"/>
    </row>
    <row r="177" spans="7:8" x14ac:dyDescent="0.35">
      <c r="G177"/>
      <c r="H177"/>
    </row>
    <row r="178" spans="7:8" x14ac:dyDescent="0.35">
      <c r="G178"/>
      <c r="H178"/>
    </row>
    <row r="179" spans="7:8" x14ac:dyDescent="0.35">
      <c r="G179"/>
      <c r="H179"/>
    </row>
    <row r="180" spans="7:8" x14ac:dyDescent="0.35">
      <c r="G180"/>
      <c r="H180"/>
    </row>
    <row r="181" spans="7:8" x14ac:dyDescent="0.35">
      <c r="G181"/>
      <c r="H181"/>
    </row>
    <row r="182" spans="7:8" x14ac:dyDescent="0.35">
      <c r="G182"/>
      <c r="H182"/>
    </row>
    <row r="183" spans="7:8" x14ac:dyDescent="0.35">
      <c r="G183"/>
      <c r="H183"/>
    </row>
    <row r="184" spans="7:8" x14ac:dyDescent="0.35">
      <c r="G184"/>
      <c r="H184"/>
    </row>
    <row r="185" spans="7:8" x14ac:dyDescent="0.35">
      <c r="G185"/>
      <c r="H185"/>
    </row>
    <row r="186" spans="7:8" x14ac:dyDescent="0.35">
      <c r="G186"/>
      <c r="H186"/>
    </row>
    <row r="187" spans="7:8" x14ac:dyDescent="0.35">
      <c r="G187"/>
      <c r="H187"/>
    </row>
    <row r="188" spans="7:8" x14ac:dyDescent="0.35">
      <c r="G188"/>
      <c r="H188"/>
    </row>
    <row r="189" spans="7:8" x14ac:dyDescent="0.35">
      <c r="G189"/>
      <c r="H189"/>
    </row>
    <row r="190" spans="7:8" x14ac:dyDescent="0.35">
      <c r="G190"/>
      <c r="H190"/>
    </row>
    <row r="191" spans="7:8" x14ac:dyDescent="0.35">
      <c r="G191"/>
      <c r="H191"/>
    </row>
    <row r="192" spans="7:8" x14ac:dyDescent="0.35">
      <c r="G192"/>
      <c r="H192"/>
    </row>
    <row r="193" spans="7:8" x14ac:dyDescent="0.35">
      <c r="G193"/>
      <c r="H193"/>
    </row>
    <row r="194" spans="7:8" x14ac:dyDescent="0.35">
      <c r="G194"/>
      <c r="H194"/>
    </row>
    <row r="195" spans="7:8" x14ac:dyDescent="0.35">
      <c r="G195"/>
      <c r="H195"/>
    </row>
    <row r="196" spans="7:8" x14ac:dyDescent="0.35">
      <c r="G196"/>
      <c r="H196"/>
    </row>
    <row r="197" spans="7:8" x14ac:dyDescent="0.35">
      <c r="G197"/>
      <c r="H197"/>
    </row>
    <row r="198" spans="7:8" x14ac:dyDescent="0.35">
      <c r="G198"/>
      <c r="H198"/>
    </row>
    <row r="199" spans="7:8" x14ac:dyDescent="0.35">
      <c r="G199"/>
      <c r="H199"/>
    </row>
    <row r="200" spans="7:8" x14ac:dyDescent="0.35">
      <c r="G200"/>
      <c r="H200"/>
    </row>
    <row r="201" spans="7:8" x14ac:dyDescent="0.35">
      <c r="G201"/>
      <c r="H201"/>
    </row>
    <row r="202" spans="7:8" x14ac:dyDescent="0.35">
      <c r="G202"/>
      <c r="H202"/>
    </row>
    <row r="203" spans="7:8" x14ac:dyDescent="0.35">
      <c r="G203"/>
      <c r="H203"/>
    </row>
    <row r="204" spans="7:8" x14ac:dyDescent="0.35">
      <c r="G204"/>
      <c r="H204"/>
    </row>
    <row r="205" spans="7:8" x14ac:dyDescent="0.35">
      <c r="G205"/>
      <c r="H205"/>
    </row>
    <row r="206" spans="7:8" x14ac:dyDescent="0.35">
      <c r="G206"/>
      <c r="H206"/>
    </row>
    <row r="207" spans="7:8" x14ac:dyDescent="0.35">
      <c r="G207"/>
      <c r="H207"/>
    </row>
    <row r="208" spans="7:8" x14ac:dyDescent="0.35">
      <c r="G208"/>
      <c r="H208"/>
    </row>
    <row r="209" spans="7:8" x14ac:dyDescent="0.35">
      <c r="G209"/>
      <c r="H209"/>
    </row>
    <row r="210" spans="7:8" x14ac:dyDescent="0.35">
      <c r="G210"/>
      <c r="H210"/>
    </row>
    <row r="211" spans="7:8" x14ac:dyDescent="0.35">
      <c r="G211"/>
      <c r="H211"/>
    </row>
    <row r="212" spans="7:8" x14ac:dyDescent="0.35">
      <c r="G212"/>
      <c r="H212"/>
    </row>
    <row r="213" spans="7:8" x14ac:dyDescent="0.35">
      <c r="G213"/>
      <c r="H213"/>
    </row>
    <row r="214" spans="7:8" x14ac:dyDescent="0.35">
      <c r="G214"/>
      <c r="H214"/>
    </row>
    <row r="215" spans="7:8" x14ac:dyDescent="0.35">
      <c r="G215"/>
      <c r="H215"/>
    </row>
    <row r="216" spans="7:8" x14ac:dyDescent="0.35">
      <c r="G216"/>
      <c r="H216"/>
    </row>
    <row r="217" spans="7:8" x14ac:dyDescent="0.35">
      <c r="G217"/>
      <c r="H217"/>
    </row>
    <row r="218" spans="7:8" x14ac:dyDescent="0.35">
      <c r="G218"/>
      <c r="H218"/>
    </row>
    <row r="219" spans="7:8" x14ac:dyDescent="0.35">
      <c r="G219"/>
      <c r="H219"/>
    </row>
    <row r="220" spans="7:8" x14ac:dyDescent="0.35">
      <c r="G220"/>
      <c r="H220"/>
    </row>
    <row r="221" spans="7:8" x14ac:dyDescent="0.35">
      <c r="G221"/>
      <c r="H221"/>
    </row>
    <row r="222" spans="7:8" x14ac:dyDescent="0.35">
      <c r="G222"/>
      <c r="H222"/>
    </row>
    <row r="223" spans="7:8" x14ac:dyDescent="0.35">
      <c r="G223"/>
      <c r="H223"/>
    </row>
    <row r="224" spans="7:8" x14ac:dyDescent="0.35">
      <c r="G224"/>
      <c r="H224"/>
    </row>
    <row r="225" spans="7:8" x14ac:dyDescent="0.35">
      <c r="G225"/>
      <c r="H225"/>
    </row>
    <row r="226" spans="7:8" x14ac:dyDescent="0.35">
      <c r="G226"/>
      <c r="H226"/>
    </row>
    <row r="227" spans="7:8" x14ac:dyDescent="0.35">
      <c r="G227"/>
      <c r="H227"/>
    </row>
    <row r="228" spans="7:8" x14ac:dyDescent="0.35">
      <c r="G228"/>
      <c r="H228"/>
    </row>
    <row r="229" spans="7:8" x14ac:dyDescent="0.35">
      <c r="G229"/>
      <c r="H229"/>
    </row>
    <row r="230" spans="7:8" x14ac:dyDescent="0.35">
      <c r="G230"/>
      <c r="H230"/>
    </row>
    <row r="231" spans="7:8" x14ac:dyDescent="0.35">
      <c r="G231"/>
      <c r="H231"/>
    </row>
    <row r="232" spans="7:8" x14ac:dyDescent="0.35">
      <c r="G232"/>
      <c r="H232"/>
    </row>
    <row r="233" spans="7:8" x14ac:dyDescent="0.35">
      <c r="G233"/>
      <c r="H233"/>
    </row>
    <row r="234" spans="7:8" x14ac:dyDescent="0.35">
      <c r="G234"/>
      <c r="H234"/>
    </row>
    <row r="235" spans="7:8" x14ac:dyDescent="0.35">
      <c r="G235"/>
      <c r="H235"/>
    </row>
    <row r="236" spans="7:8" x14ac:dyDescent="0.35">
      <c r="G236"/>
      <c r="H236"/>
    </row>
    <row r="237" spans="7:8" x14ac:dyDescent="0.35">
      <c r="G237"/>
      <c r="H237"/>
    </row>
    <row r="238" spans="7:8" x14ac:dyDescent="0.35">
      <c r="G238"/>
      <c r="H238"/>
    </row>
    <row r="239" spans="7:8" x14ac:dyDescent="0.35">
      <c r="G239"/>
      <c r="H239"/>
    </row>
    <row r="240" spans="7:8" x14ac:dyDescent="0.35">
      <c r="G240"/>
      <c r="H240"/>
    </row>
    <row r="241" spans="7:8" x14ac:dyDescent="0.35">
      <c r="G241"/>
      <c r="H241"/>
    </row>
    <row r="242" spans="7:8" x14ac:dyDescent="0.35">
      <c r="G242"/>
      <c r="H242"/>
    </row>
    <row r="243" spans="7:8" x14ac:dyDescent="0.35">
      <c r="G243"/>
      <c r="H243"/>
    </row>
    <row r="244" spans="7:8" x14ac:dyDescent="0.35">
      <c r="G244"/>
      <c r="H244"/>
    </row>
    <row r="245" spans="7:8" x14ac:dyDescent="0.35">
      <c r="G245"/>
      <c r="H245"/>
    </row>
    <row r="246" spans="7:8" x14ac:dyDescent="0.35">
      <c r="G246"/>
      <c r="H246"/>
    </row>
    <row r="247" spans="7:8" x14ac:dyDescent="0.35">
      <c r="G247"/>
      <c r="H247"/>
    </row>
    <row r="248" spans="7:8" x14ac:dyDescent="0.35">
      <c r="G248"/>
      <c r="H248"/>
    </row>
    <row r="249" spans="7:8" x14ac:dyDescent="0.35">
      <c r="G249"/>
      <c r="H249"/>
    </row>
    <row r="250" spans="7:8" x14ac:dyDescent="0.35">
      <c r="G250"/>
      <c r="H250"/>
    </row>
    <row r="251" spans="7:8" x14ac:dyDescent="0.35">
      <c r="G251"/>
      <c r="H251"/>
    </row>
    <row r="252" spans="7:8" x14ac:dyDescent="0.35">
      <c r="G252"/>
      <c r="H252"/>
    </row>
    <row r="253" spans="7:8" x14ac:dyDescent="0.35">
      <c r="G253"/>
      <c r="H253"/>
    </row>
    <row r="254" spans="7:8" x14ac:dyDescent="0.35">
      <c r="G254"/>
      <c r="H254"/>
    </row>
    <row r="255" spans="7:8" x14ac:dyDescent="0.35">
      <c r="G255"/>
      <c r="H255"/>
    </row>
    <row r="256" spans="7:8" x14ac:dyDescent="0.35">
      <c r="G256"/>
      <c r="H256"/>
    </row>
    <row r="257" spans="7:8" x14ac:dyDescent="0.35">
      <c r="G257"/>
      <c r="H257"/>
    </row>
    <row r="258" spans="7:8" x14ac:dyDescent="0.35">
      <c r="G258"/>
      <c r="H258"/>
    </row>
    <row r="259" spans="7:8" x14ac:dyDescent="0.35">
      <c r="G259"/>
      <c r="H259"/>
    </row>
    <row r="260" spans="7:8" x14ac:dyDescent="0.35">
      <c r="G260"/>
      <c r="H260"/>
    </row>
    <row r="261" spans="7:8" x14ac:dyDescent="0.35">
      <c r="G261"/>
      <c r="H261"/>
    </row>
    <row r="262" spans="7:8" x14ac:dyDescent="0.35">
      <c r="G262"/>
      <c r="H262"/>
    </row>
    <row r="263" spans="7:8" x14ac:dyDescent="0.35">
      <c r="G263"/>
      <c r="H263"/>
    </row>
    <row r="264" spans="7:8" x14ac:dyDescent="0.35">
      <c r="G264"/>
      <c r="H264"/>
    </row>
    <row r="265" spans="7:8" x14ac:dyDescent="0.35">
      <c r="G265"/>
      <c r="H265"/>
    </row>
    <row r="266" spans="7:8" x14ac:dyDescent="0.35">
      <c r="G266"/>
      <c r="H266"/>
    </row>
    <row r="267" spans="7:8" x14ac:dyDescent="0.35">
      <c r="G267"/>
      <c r="H267"/>
    </row>
    <row r="268" spans="7:8" x14ac:dyDescent="0.35">
      <c r="G268"/>
      <c r="H268"/>
    </row>
    <row r="269" spans="7:8" x14ac:dyDescent="0.35">
      <c r="G269"/>
      <c r="H269"/>
    </row>
  </sheetData>
  <mergeCells count="17">
    <mergeCell ref="G39:G40"/>
    <mergeCell ref="G24:G31"/>
    <mergeCell ref="D29:D31"/>
    <mergeCell ref="E29:E31"/>
    <mergeCell ref="F24:F31"/>
    <mergeCell ref="D39:F40"/>
    <mergeCell ref="D34:F34"/>
    <mergeCell ref="D35:F36"/>
    <mergeCell ref="H19:H22"/>
    <mergeCell ref="C13:C14"/>
    <mergeCell ref="B13:B14"/>
    <mergeCell ref="D7:F7"/>
    <mergeCell ref="D38:F38"/>
    <mergeCell ref="G19:G22"/>
    <mergeCell ref="D13:F14"/>
    <mergeCell ref="D9:F9"/>
    <mergeCell ref="D19:F22"/>
  </mergeCells>
  <printOptions horizontalCentered="1" verticalCentered="1"/>
  <pageMargins left="0.11811023622047245" right="0.11811023622047245" top="0.11811023622047245" bottom="0.11811023622047245" header="0" footer="0"/>
  <pageSetup paperSize="8" scale="71" orientation="landscape" r:id="rId1"/>
  <headerFooter>
    <oddFooter>Página &amp;P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43"/>
  <sheetViews>
    <sheetView topLeftCell="A7" workbookViewId="0">
      <selection activeCell="A33" sqref="A33:B33"/>
    </sheetView>
  </sheetViews>
  <sheetFormatPr baseColWidth="10" defaultRowHeight="14.5" x14ac:dyDescent="0.35"/>
  <cols>
    <col min="1" max="1" width="60.7265625" customWidth="1"/>
    <col min="2" max="2" width="25.7265625" customWidth="1"/>
  </cols>
  <sheetData>
    <row r="1" spans="1:2" ht="26" x14ac:dyDescent="0.6">
      <c r="A1" s="69" t="s">
        <v>42</v>
      </c>
      <c r="B1" s="70" t="s">
        <v>119</v>
      </c>
    </row>
    <row r="3" spans="1:2" x14ac:dyDescent="0.35">
      <c r="A3" s="69" t="s">
        <v>44</v>
      </c>
    </row>
    <row r="4" spans="1:2" x14ac:dyDescent="0.35">
      <c r="A4" s="158" t="s">
        <v>120</v>
      </c>
      <c r="B4" s="159"/>
    </row>
    <row r="6" spans="1:2" x14ac:dyDescent="0.35">
      <c r="A6" s="69" t="s">
        <v>46</v>
      </c>
    </row>
    <row r="7" spans="1:2" x14ac:dyDescent="0.35">
      <c r="A7" s="160" t="s">
        <v>143</v>
      </c>
      <c r="B7" s="161"/>
    </row>
    <row r="8" spans="1:2" ht="32.25" customHeight="1" x14ac:dyDescent="0.35">
      <c r="A8" s="210" t="s">
        <v>121</v>
      </c>
      <c r="B8" s="211"/>
    </row>
    <row r="9" spans="1:2" x14ac:dyDescent="0.35">
      <c r="A9" s="206" t="s">
        <v>122</v>
      </c>
      <c r="B9" s="207"/>
    </row>
    <row r="11" spans="1:2" x14ac:dyDescent="0.35">
      <c r="A11" s="69" t="s">
        <v>51</v>
      </c>
    </row>
    <row r="12" spans="1:2" ht="29.25" customHeight="1" x14ac:dyDescent="0.35">
      <c r="A12" s="158" t="s">
        <v>123</v>
      </c>
      <c r="B12" s="159"/>
    </row>
    <row r="14" spans="1:2" x14ac:dyDescent="0.35">
      <c r="A14" s="69" t="s">
        <v>53</v>
      </c>
    </row>
    <row r="15" spans="1:2" x14ac:dyDescent="0.35">
      <c r="A15" s="158" t="s">
        <v>21</v>
      </c>
      <c r="B15" s="159"/>
    </row>
    <row r="17" spans="1:2" ht="52.5" customHeight="1" x14ac:dyDescent="0.35">
      <c r="A17" s="69" t="s">
        <v>56</v>
      </c>
      <c r="B17" s="71" t="s">
        <v>57</v>
      </c>
    </row>
    <row r="18" spans="1:2" x14ac:dyDescent="0.35">
      <c r="A18" s="85" t="s">
        <v>124</v>
      </c>
      <c r="B18" s="73">
        <v>1230000</v>
      </c>
    </row>
    <row r="19" spans="1:2" x14ac:dyDescent="0.35">
      <c r="A19" s="79" t="s">
        <v>62</v>
      </c>
      <c r="B19" s="80">
        <f>SUM(B18:B18)</f>
        <v>1230000</v>
      </c>
    </row>
    <row r="20" spans="1:2" x14ac:dyDescent="0.35">
      <c r="A20" s="79"/>
    </row>
    <row r="21" spans="1:2" x14ac:dyDescent="0.35">
      <c r="A21" s="69" t="s">
        <v>63</v>
      </c>
      <c r="B21" s="69" t="s">
        <v>142</v>
      </c>
    </row>
    <row r="22" spans="1:2" x14ac:dyDescent="0.35">
      <c r="A22" s="81" t="s">
        <v>64</v>
      </c>
      <c r="B22" s="82">
        <v>0</v>
      </c>
    </row>
    <row r="23" spans="1:2" x14ac:dyDescent="0.35">
      <c r="A23" s="81" t="s">
        <v>65</v>
      </c>
      <c r="B23" s="83">
        <v>2.2000000000000002</v>
      </c>
    </row>
    <row r="24" spans="1:2" x14ac:dyDescent="0.35">
      <c r="A24" s="84" t="s">
        <v>66</v>
      </c>
      <c r="B24" s="85">
        <f>B23-B22</f>
        <v>2.2000000000000002</v>
      </c>
    </row>
    <row r="25" spans="1:2" x14ac:dyDescent="0.35">
      <c r="A25" s="84"/>
      <c r="B25" s="24"/>
    </row>
    <row r="26" spans="1:2" x14ac:dyDescent="0.35">
      <c r="A26" s="69" t="s">
        <v>67</v>
      </c>
    </row>
    <row r="27" spans="1:2" x14ac:dyDescent="0.35">
      <c r="A27" s="170" t="s">
        <v>194</v>
      </c>
      <c r="B27" s="171"/>
    </row>
    <row r="29" spans="1:2" x14ac:dyDescent="0.35">
      <c r="A29" s="69" t="s">
        <v>68</v>
      </c>
    </row>
    <row r="30" spans="1:2" ht="47.5" customHeight="1" x14ac:dyDescent="0.35">
      <c r="A30" s="168" t="s">
        <v>202</v>
      </c>
      <c r="B30" s="169"/>
    </row>
    <row r="31" spans="1:2" x14ac:dyDescent="0.35">
      <c r="A31" s="69"/>
    </row>
    <row r="32" spans="1:2" x14ac:dyDescent="0.35">
      <c r="A32" s="69" t="s">
        <v>69</v>
      </c>
    </row>
    <row r="33" spans="1:2" x14ac:dyDescent="0.35">
      <c r="A33" s="168" t="s">
        <v>203</v>
      </c>
      <c r="B33" s="169"/>
    </row>
    <row r="34" spans="1:2" x14ac:dyDescent="0.35">
      <c r="A34" s="69"/>
    </row>
    <row r="35" spans="1:2" x14ac:dyDescent="0.35">
      <c r="A35" s="69" t="s">
        <v>173</v>
      </c>
      <c r="B35" s="115">
        <f>B19/B24</f>
        <v>559090.90909090906</v>
      </c>
    </row>
    <row r="37" spans="1:2" x14ac:dyDescent="0.35">
      <c r="A37" s="69" t="s">
        <v>174</v>
      </c>
      <c r="B37" s="86" t="s">
        <v>141</v>
      </c>
    </row>
    <row r="39" spans="1:2" x14ac:dyDescent="0.35">
      <c r="A39" s="69" t="s">
        <v>70</v>
      </c>
    </row>
    <row r="40" spans="1:2" x14ac:dyDescent="0.35">
      <c r="A40" s="170"/>
      <c r="B40" s="171"/>
    </row>
    <row r="42" spans="1:2" x14ac:dyDescent="0.35">
      <c r="A42" s="69" t="s">
        <v>71</v>
      </c>
    </row>
    <row r="43" spans="1:2" x14ac:dyDescent="0.35">
      <c r="A43" s="170"/>
      <c r="B43" s="171"/>
    </row>
  </sheetData>
  <mergeCells count="11">
    <mergeCell ref="A43:B43"/>
    <mergeCell ref="A4:B4"/>
    <mergeCell ref="A7:B7"/>
    <mergeCell ref="A8:B8"/>
    <mergeCell ref="A9:B9"/>
    <mergeCell ref="A12:B12"/>
    <mergeCell ref="A15:B15"/>
    <mergeCell ref="A27:B27"/>
    <mergeCell ref="A30:B30"/>
    <mergeCell ref="A33:B33"/>
    <mergeCell ref="A40:B40"/>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43"/>
  <sheetViews>
    <sheetView workbookViewId="0">
      <selection activeCell="A30" sqref="A30:B30"/>
    </sheetView>
  </sheetViews>
  <sheetFormatPr baseColWidth="10" defaultRowHeight="14.5" x14ac:dyDescent="0.35"/>
  <cols>
    <col min="1" max="1" width="60.7265625" customWidth="1"/>
    <col min="2" max="2" width="25.7265625" customWidth="1"/>
  </cols>
  <sheetData>
    <row r="1" spans="1:2" ht="26" x14ac:dyDescent="0.6">
      <c r="A1" s="69" t="s">
        <v>42</v>
      </c>
      <c r="B1" s="70" t="s">
        <v>125</v>
      </c>
    </row>
    <row r="3" spans="1:2" x14ac:dyDescent="0.35">
      <c r="A3" s="69" t="s">
        <v>44</v>
      </c>
    </row>
    <row r="4" spans="1:2" x14ac:dyDescent="0.35">
      <c r="A4" s="158" t="s">
        <v>126</v>
      </c>
      <c r="B4" s="159"/>
    </row>
    <row r="6" spans="1:2" x14ac:dyDescent="0.35">
      <c r="A6" s="69" t="s">
        <v>46</v>
      </c>
    </row>
    <row r="7" spans="1:2" x14ac:dyDescent="0.35">
      <c r="A7" s="160" t="s">
        <v>127</v>
      </c>
      <c r="B7" s="161"/>
    </row>
    <row r="8" spans="1:2" ht="15" customHeight="1" x14ac:dyDescent="0.35">
      <c r="A8" s="204" t="s">
        <v>128</v>
      </c>
      <c r="B8" s="205"/>
    </row>
    <row r="9" spans="1:2" x14ac:dyDescent="0.35">
      <c r="A9" s="206" t="s">
        <v>129</v>
      </c>
      <c r="B9" s="207"/>
    </row>
    <row r="11" spans="1:2" x14ac:dyDescent="0.35">
      <c r="A11" s="69" t="s">
        <v>51</v>
      </c>
    </row>
    <row r="12" spans="1:2" ht="32.25" customHeight="1" x14ac:dyDescent="0.35">
      <c r="A12" s="158" t="s">
        <v>130</v>
      </c>
      <c r="B12" s="159"/>
    </row>
    <row r="14" spans="1:2" x14ac:dyDescent="0.35">
      <c r="A14" s="69" t="s">
        <v>53</v>
      </c>
    </row>
    <row r="15" spans="1:2" x14ac:dyDescent="0.35">
      <c r="A15" s="158" t="s">
        <v>14</v>
      </c>
      <c r="B15" s="159"/>
    </row>
    <row r="17" spans="1:2" ht="51.75" customHeight="1" x14ac:dyDescent="0.35">
      <c r="A17" s="69" t="s">
        <v>56</v>
      </c>
      <c r="B17" s="71" t="s">
        <v>57</v>
      </c>
    </row>
    <row r="18" spans="1:2" x14ac:dyDescent="0.35">
      <c r="A18" s="85" t="s">
        <v>131</v>
      </c>
      <c r="B18" s="73">
        <v>300000</v>
      </c>
    </row>
    <row r="19" spans="1:2" x14ac:dyDescent="0.35">
      <c r="A19" s="79" t="s">
        <v>62</v>
      </c>
      <c r="B19" s="80">
        <f>SUM(B18:B18)</f>
        <v>300000</v>
      </c>
    </row>
    <row r="20" spans="1:2" x14ac:dyDescent="0.35">
      <c r="A20" s="79"/>
    </row>
    <row r="21" spans="1:2" x14ac:dyDescent="0.35">
      <c r="A21" s="69" t="s">
        <v>63</v>
      </c>
      <c r="B21" s="69" t="s">
        <v>139</v>
      </c>
    </row>
    <row r="22" spans="1:2" x14ac:dyDescent="0.35">
      <c r="A22" s="81" t="s">
        <v>64</v>
      </c>
      <c r="B22" s="82">
        <v>0</v>
      </c>
    </row>
    <row r="23" spans="1:2" x14ac:dyDescent="0.35">
      <c r="A23" s="81" t="s">
        <v>65</v>
      </c>
      <c r="B23" s="83">
        <v>5</v>
      </c>
    </row>
    <row r="24" spans="1:2" x14ac:dyDescent="0.35">
      <c r="A24" s="84" t="s">
        <v>66</v>
      </c>
      <c r="B24" s="85">
        <f>B23-B22</f>
        <v>5</v>
      </c>
    </row>
    <row r="25" spans="1:2" x14ac:dyDescent="0.35">
      <c r="A25" s="84"/>
      <c r="B25" s="24"/>
    </row>
    <row r="26" spans="1:2" x14ac:dyDescent="0.35">
      <c r="A26" s="69" t="s">
        <v>67</v>
      </c>
    </row>
    <row r="27" spans="1:2" x14ac:dyDescent="0.35">
      <c r="A27" s="170" t="s">
        <v>204</v>
      </c>
      <c r="B27" s="171"/>
    </row>
    <row r="29" spans="1:2" x14ac:dyDescent="0.35">
      <c r="A29" s="69" t="s">
        <v>68</v>
      </c>
    </row>
    <row r="30" spans="1:2" ht="32.5" customHeight="1" x14ac:dyDescent="0.35">
      <c r="A30" s="168" t="s">
        <v>206</v>
      </c>
      <c r="B30" s="169"/>
    </row>
    <row r="31" spans="1:2" x14ac:dyDescent="0.35">
      <c r="A31" s="69"/>
    </row>
    <row r="32" spans="1:2" x14ac:dyDescent="0.35">
      <c r="A32" s="69" t="s">
        <v>69</v>
      </c>
    </row>
    <row r="33" spans="1:2" x14ac:dyDescent="0.35">
      <c r="A33" s="168" t="s">
        <v>205</v>
      </c>
      <c r="B33" s="169"/>
    </row>
    <row r="34" spans="1:2" x14ac:dyDescent="0.35">
      <c r="A34" s="69"/>
    </row>
    <row r="35" spans="1:2" x14ac:dyDescent="0.35">
      <c r="A35" s="69" t="s">
        <v>175</v>
      </c>
      <c r="B35" s="114">
        <f>B19/B24</f>
        <v>60000</v>
      </c>
    </row>
    <row r="37" spans="1:2" ht="29" x14ac:dyDescent="0.35">
      <c r="A37" s="69" t="s">
        <v>176</v>
      </c>
      <c r="B37" s="99" t="s">
        <v>140</v>
      </c>
    </row>
    <row r="39" spans="1:2" x14ac:dyDescent="0.35">
      <c r="A39" s="69" t="s">
        <v>70</v>
      </c>
    </row>
    <row r="40" spans="1:2" x14ac:dyDescent="0.35">
      <c r="A40" s="170"/>
      <c r="B40" s="171"/>
    </row>
    <row r="42" spans="1:2" x14ac:dyDescent="0.35">
      <c r="A42" s="69" t="s">
        <v>71</v>
      </c>
    </row>
    <row r="43" spans="1:2" x14ac:dyDescent="0.35">
      <c r="A43" s="170"/>
      <c r="B43" s="171"/>
    </row>
  </sheetData>
  <mergeCells count="11">
    <mergeCell ref="A27:B27"/>
    <mergeCell ref="A30:B30"/>
    <mergeCell ref="A33:B33"/>
    <mergeCell ref="A40:B40"/>
    <mergeCell ref="A43:B43"/>
    <mergeCell ref="A15:B15"/>
    <mergeCell ref="A4:B4"/>
    <mergeCell ref="A7:B7"/>
    <mergeCell ref="A8:B8"/>
    <mergeCell ref="A9:B9"/>
    <mergeCell ref="A12:B1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44"/>
  <sheetViews>
    <sheetView topLeftCell="A31" workbookViewId="0">
      <selection activeCell="A34" sqref="A34:XFD34"/>
    </sheetView>
  </sheetViews>
  <sheetFormatPr baseColWidth="10" defaultRowHeight="14.5" x14ac:dyDescent="0.35"/>
  <cols>
    <col min="1" max="1" width="60.7265625" customWidth="1"/>
    <col min="2" max="2" width="25.7265625" customWidth="1"/>
  </cols>
  <sheetData>
    <row r="1" spans="1:2" ht="26" x14ac:dyDescent="0.6">
      <c r="A1" s="69" t="s">
        <v>42</v>
      </c>
      <c r="B1" s="70" t="s">
        <v>132</v>
      </c>
    </row>
    <row r="3" spans="1:2" x14ac:dyDescent="0.35">
      <c r="A3" s="69" t="s">
        <v>44</v>
      </c>
    </row>
    <row r="4" spans="1:2" ht="33" customHeight="1" x14ac:dyDescent="0.35">
      <c r="A4" s="158" t="s">
        <v>133</v>
      </c>
      <c r="B4" s="159"/>
    </row>
    <row r="6" spans="1:2" x14ac:dyDescent="0.35">
      <c r="A6" s="69" t="s">
        <v>46</v>
      </c>
    </row>
    <row r="7" spans="1:2" x14ac:dyDescent="0.35">
      <c r="A7" s="160" t="s">
        <v>77</v>
      </c>
      <c r="B7" s="161"/>
    </row>
    <row r="8" spans="1:2" x14ac:dyDescent="0.35">
      <c r="A8" s="194" t="s">
        <v>134</v>
      </c>
      <c r="B8" s="195"/>
    </row>
    <row r="10" spans="1:2" x14ac:dyDescent="0.35">
      <c r="A10" s="69" t="s">
        <v>51</v>
      </c>
    </row>
    <row r="11" spans="1:2" ht="33" customHeight="1" x14ac:dyDescent="0.35">
      <c r="A11" s="158" t="s">
        <v>130</v>
      </c>
      <c r="B11" s="159"/>
    </row>
    <row r="13" spans="1:2" x14ac:dyDescent="0.35">
      <c r="A13" s="69" t="s">
        <v>53</v>
      </c>
    </row>
    <row r="14" spans="1:2" ht="19.5" customHeight="1" x14ac:dyDescent="0.35">
      <c r="A14" s="198" t="s">
        <v>15</v>
      </c>
      <c r="B14" s="199"/>
    </row>
    <row r="15" spans="1:2" ht="48.75" customHeight="1" x14ac:dyDescent="0.35">
      <c r="A15" s="202" t="s">
        <v>25</v>
      </c>
      <c r="B15" s="203"/>
    </row>
    <row r="17" spans="1:2" ht="48.75" customHeight="1" x14ac:dyDescent="0.35">
      <c r="A17" s="69" t="s">
        <v>56</v>
      </c>
      <c r="B17" s="71" t="s">
        <v>57</v>
      </c>
    </row>
    <row r="18" spans="1:2" x14ac:dyDescent="0.35">
      <c r="A18" s="72" t="s">
        <v>135</v>
      </c>
      <c r="B18" s="73">
        <v>1180000</v>
      </c>
    </row>
    <row r="19" spans="1:2" x14ac:dyDescent="0.35">
      <c r="A19" s="77" t="s">
        <v>136</v>
      </c>
      <c r="B19" s="78">
        <v>295000</v>
      </c>
    </row>
    <row r="20" spans="1:2" x14ac:dyDescent="0.35">
      <c r="A20" s="79" t="s">
        <v>62</v>
      </c>
      <c r="B20" s="93">
        <f>SUM(B18:B19)</f>
        <v>1475000</v>
      </c>
    </row>
    <row r="21" spans="1:2" x14ac:dyDescent="0.35">
      <c r="A21" s="79"/>
    </row>
    <row r="22" spans="1:2" x14ac:dyDescent="0.35">
      <c r="A22" s="69" t="s">
        <v>63</v>
      </c>
      <c r="B22" s="98" t="s">
        <v>137</v>
      </c>
    </row>
    <row r="23" spans="1:2" x14ac:dyDescent="0.35">
      <c r="A23" s="81" t="s">
        <v>64</v>
      </c>
      <c r="B23" s="82">
        <v>0</v>
      </c>
    </row>
    <row r="24" spans="1:2" x14ac:dyDescent="0.35">
      <c r="A24" s="81" t="s">
        <v>65</v>
      </c>
      <c r="B24" s="83">
        <v>4900</v>
      </c>
    </row>
    <row r="25" spans="1:2" x14ac:dyDescent="0.35">
      <c r="A25" s="84" t="s">
        <v>66</v>
      </c>
      <c r="B25" s="85">
        <f>B24-B23</f>
        <v>4900</v>
      </c>
    </row>
    <row r="26" spans="1:2" x14ac:dyDescent="0.35">
      <c r="A26" s="84"/>
      <c r="B26" s="24"/>
    </row>
    <row r="27" spans="1:2" x14ac:dyDescent="0.35">
      <c r="A27" s="69" t="s">
        <v>67</v>
      </c>
    </row>
    <row r="28" spans="1:2" ht="31" customHeight="1" x14ac:dyDescent="0.35">
      <c r="A28" s="170" t="s">
        <v>207</v>
      </c>
      <c r="B28" s="171"/>
    </row>
    <row r="30" spans="1:2" x14ac:dyDescent="0.35">
      <c r="A30" s="69" t="s">
        <v>68</v>
      </c>
    </row>
    <row r="31" spans="1:2" ht="60" customHeight="1" x14ac:dyDescent="0.35">
      <c r="A31" s="168" t="s">
        <v>208</v>
      </c>
      <c r="B31" s="169"/>
    </row>
    <row r="32" spans="1:2" x14ac:dyDescent="0.35">
      <c r="A32" s="69"/>
    </row>
    <row r="33" spans="1:2" x14ac:dyDescent="0.35">
      <c r="A33" s="69" t="s">
        <v>69</v>
      </c>
    </row>
    <row r="34" spans="1:2" ht="29.5" customHeight="1" x14ac:dyDescent="0.35">
      <c r="A34" s="168" t="s">
        <v>209</v>
      </c>
      <c r="B34" s="169"/>
    </row>
    <row r="35" spans="1:2" x14ac:dyDescent="0.35">
      <c r="A35" s="69"/>
    </row>
    <row r="36" spans="1:2" x14ac:dyDescent="0.35">
      <c r="A36" s="69" t="s">
        <v>177</v>
      </c>
      <c r="B36" s="114">
        <f>B20/B25</f>
        <v>301.0204081632653</v>
      </c>
    </row>
    <row r="38" spans="1:2" ht="27" customHeight="1" x14ac:dyDescent="0.35">
      <c r="A38" s="100" t="s">
        <v>178</v>
      </c>
      <c r="B38" s="99" t="s">
        <v>138</v>
      </c>
    </row>
    <row r="40" spans="1:2" x14ac:dyDescent="0.35">
      <c r="A40" s="69" t="s">
        <v>70</v>
      </c>
    </row>
    <row r="41" spans="1:2" x14ac:dyDescent="0.35">
      <c r="A41" s="170"/>
      <c r="B41" s="171"/>
    </row>
    <row r="43" spans="1:2" x14ac:dyDescent="0.35">
      <c r="A43" s="69" t="s">
        <v>71</v>
      </c>
    </row>
    <row r="44" spans="1:2" x14ac:dyDescent="0.35">
      <c r="A44" s="170"/>
      <c r="B44" s="171"/>
    </row>
  </sheetData>
  <mergeCells count="11">
    <mergeCell ref="A4:B4"/>
    <mergeCell ref="A7:B7"/>
    <mergeCell ref="A8:B8"/>
    <mergeCell ref="A11:B11"/>
    <mergeCell ref="A44:B44"/>
    <mergeCell ref="A14:B14"/>
    <mergeCell ref="A15:B15"/>
    <mergeCell ref="A28:B28"/>
    <mergeCell ref="A31:B31"/>
    <mergeCell ref="A34:B34"/>
    <mergeCell ref="A41:B41"/>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50"/>
  <sheetViews>
    <sheetView zoomScale="110" zoomScaleNormal="110" workbookViewId="0">
      <selection activeCell="A40" sqref="A40:B40"/>
    </sheetView>
  </sheetViews>
  <sheetFormatPr baseColWidth="10" defaultRowHeight="14.5" x14ac:dyDescent="0.35"/>
  <cols>
    <col min="1" max="1" width="60.7265625" customWidth="1"/>
    <col min="2" max="2" width="25.7265625" customWidth="1"/>
  </cols>
  <sheetData>
    <row r="1" spans="1:2" ht="26" x14ac:dyDescent="0.6">
      <c r="A1" s="69" t="s">
        <v>42</v>
      </c>
      <c r="B1" s="70" t="s">
        <v>43</v>
      </c>
    </row>
    <row r="3" spans="1:2" x14ac:dyDescent="0.35">
      <c r="A3" s="69" t="s">
        <v>44</v>
      </c>
    </row>
    <row r="4" spans="1:2" ht="18.75" customHeight="1" x14ac:dyDescent="0.35">
      <c r="A4" s="158" t="s">
        <v>45</v>
      </c>
      <c r="B4" s="159"/>
    </row>
    <row r="6" spans="1:2" x14ac:dyDescent="0.35">
      <c r="A6" s="69" t="s">
        <v>46</v>
      </c>
    </row>
    <row r="7" spans="1:2" x14ac:dyDescent="0.35">
      <c r="A7" s="160" t="s">
        <v>47</v>
      </c>
      <c r="B7" s="161"/>
    </row>
    <row r="8" spans="1:2" x14ac:dyDescent="0.35">
      <c r="A8" s="162" t="s">
        <v>48</v>
      </c>
      <c r="B8" s="163"/>
    </row>
    <row r="9" spans="1:2" x14ac:dyDescent="0.35">
      <c r="A9" s="164" t="s">
        <v>49</v>
      </c>
      <c r="B9" s="165"/>
    </row>
    <row r="10" spans="1:2" x14ac:dyDescent="0.35">
      <c r="A10" s="166" t="s">
        <v>50</v>
      </c>
      <c r="B10" s="167"/>
    </row>
    <row r="12" spans="1:2" x14ac:dyDescent="0.35">
      <c r="A12" s="69" t="s">
        <v>51</v>
      </c>
    </row>
    <row r="13" spans="1:2" ht="34.5" customHeight="1" x14ac:dyDescent="0.35">
      <c r="A13" s="158" t="s">
        <v>52</v>
      </c>
      <c r="B13" s="159"/>
    </row>
    <row r="15" spans="1:2" x14ac:dyDescent="0.35">
      <c r="A15" s="69" t="s">
        <v>53</v>
      </c>
    </row>
    <row r="16" spans="1:2" ht="45" customHeight="1" x14ac:dyDescent="0.35">
      <c r="A16" s="172" t="s">
        <v>54</v>
      </c>
      <c r="B16" s="173"/>
    </row>
    <row r="17" spans="1:2" ht="30" customHeight="1" x14ac:dyDescent="0.35">
      <c r="A17" s="174" t="s">
        <v>17</v>
      </c>
      <c r="B17" s="175"/>
    </row>
    <row r="18" spans="1:2" ht="31.5" customHeight="1" x14ac:dyDescent="0.35">
      <c r="A18" s="174" t="s">
        <v>18</v>
      </c>
      <c r="B18" s="175"/>
    </row>
    <row r="19" spans="1:2" ht="49.5" customHeight="1" x14ac:dyDescent="0.35">
      <c r="A19" s="176" t="s">
        <v>55</v>
      </c>
      <c r="B19" s="177"/>
    </row>
    <row r="21" spans="1:2" ht="48.75" customHeight="1" x14ac:dyDescent="0.35">
      <c r="A21" s="69" t="s">
        <v>56</v>
      </c>
      <c r="B21" s="71" t="s">
        <v>57</v>
      </c>
    </row>
    <row r="22" spans="1:2" x14ac:dyDescent="0.35">
      <c r="A22" s="72" t="s">
        <v>58</v>
      </c>
      <c r="B22" s="73">
        <v>350000</v>
      </c>
    </row>
    <row r="23" spans="1:2" x14ac:dyDescent="0.35">
      <c r="A23" s="74" t="s">
        <v>59</v>
      </c>
      <c r="B23" s="75">
        <v>0</v>
      </c>
    </row>
    <row r="24" spans="1:2" x14ac:dyDescent="0.35">
      <c r="A24" s="74" t="s">
        <v>60</v>
      </c>
      <c r="B24" s="76">
        <v>0</v>
      </c>
    </row>
    <row r="25" spans="1:2" x14ac:dyDescent="0.35">
      <c r="A25" s="77" t="s">
        <v>61</v>
      </c>
      <c r="B25" s="78">
        <v>0</v>
      </c>
    </row>
    <row r="26" spans="1:2" x14ac:dyDescent="0.35">
      <c r="A26" s="79" t="s">
        <v>62</v>
      </c>
      <c r="B26" s="80">
        <f>SUM(B22:B25)</f>
        <v>350000</v>
      </c>
    </row>
    <row r="27" spans="1:2" x14ac:dyDescent="0.35">
      <c r="A27" s="79"/>
    </row>
    <row r="28" spans="1:2" x14ac:dyDescent="0.35">
      <c r="A28" s="69" t="s">
        <v>63</v>
      </c>
      <c r="B28" s="69" t="s">
        <v>158</v>
      </c>
    </row>
    <row r="29" spans="1:2" x14ac:dyDescent="0.35">
      <c r="A29" s="81" t="s">
        <v>64</v>
      </c>
      <c r="B29" s="82">
        <v>0</v>
      </c>
    </row>
    <row r="30" spans="1:2" x14ac:dyDescent="0.35">
      <c r="A30" s="81" t="s">
        <v>65</v>
      </c>
      <c r="B30" s="83">
        <v>1500</v>
      </c>
    </row>
    <row r="31" spans="1:2" x14ac:dyDescent="0.35">
      <c r="A31" s="84" t="s">
        <v>66</v>
      </c>
      <c r="B31" s="85">
        <f>B30-B29</f>
        <v>1500</v>
      </c>
    </row>
    <row r="32" spans="1:2" x14ac:dyDescent="0.35">
      <c r="A32" s="84"/>
      <c r="B32" s="24"/>
    </row>
    <row r="33" spans="1:2" x14ac:dyDescent="0.35">
      <c r="A33" s="69" t="s">
        <v>67</v>
      </c>
    </row>
    <row r="34" spans="1:2" x14ac:dyDescent="0.35">
      <c r="A34" s="170" t="s">
        <v>188</v>
      </c>
      <c r="B34" s="171"/>
    </row>
    <row r="36" spans="1:2" x14ac:dyDescent="0.35">
      <c r="A36" s="69" t="s">
        <v>68</v>
      </c>
    </row>
    <row r="37" spans="1:2" ht="36.5" customHeight="1" x14ac:dyDescent="0.35">
      <c r="A37" s="168" t="s">
        <v>186</v>
      </c>
      <c r="B37" s="169"/>
    </row>
    <row r="38" spans="1:2" x14ac:dyDescent="0.35">
      <c r="A38" s="69"/>
    </row>
    <row r="39" spans="1:2" x14ac:dyDescent="0.35">
      <c r="A39" s="69" t="s">
        <v>69</v>
      </c>
    </row>
    <row r="40" spans="1:2" ht="33.5" customHeight="1" x14ac:dyDescent="0.35">
      <c r="A40" s="168" t="s">
        <v>187</v>
      </c>
      <c r="B40" s="169"/>
    </row>
    <row r="41" spans="1:2" x14ac:dyDescent="0.35">
      <c r="A41" s="69"/>
    </row>
    <row r="42" spans="1:2" x14ac:dyDescent="0.35">
      <c r="A42" s="69" t="s">
        <v>160</v>
      </c>
      <c r="B42" s="85">
        <f>B26/B31</f>
        <v>233.33333333333334</v>
      </c>
    </row>
    <row r="44" spans="1:2" x14ac:dyDescent="0.35">
      <c r="A44" s="69" t="s">
        <v>161</v>
      </c>
      <c r="B44" s="86" t="s">
        <v>180</v>
      </c>
    </row>
    <row r="46" spans="1:2" x14ac:dyDescent="0.35">
      <c r="A46" s="69" t="s">
        <v>70</v>
      </c>
    </row>
    <row r="47" spans="1:2" x14ac:dyDescent="0.35">
      <c r="A47" s="170"/>
      <c r="B47" s="171"/>
    </row>
    <row r="49" spans="1:2" x14ac:dyDescent="0.35">
      <c r="A49" s="69" t="s">
        <v>71</v>
      </c>
    </row>
    <row r="50" spans="1:2" x14ac:dyDescent="0.35">
      <c r="A50" s="170"/>
      <c r="B50" s="171"/>
    </row>
  </sheetData>
  <mergeCells count="15">
    <mergeCell ref="A40:B40"/>
    <mergeCell ref="A47:B47"/>
    <mergeCell ref="A50:B50"/>
    <mergeCell ref="A16:B16"/>
    <mergeCell ref="A17:B17"/>
    <mergeCell ref="A18:B18"/>
    <mergeCell ref="A19:B19"/>
    <mergeCell ref="A34:B34"/>
    <mergeCell ref="A37:B37"/>
    <mergeCell ref="A13:B13"/>
    <mergeCell ref="A4:B4"/>
    <mergeCell ref="A7:B7"/>
    <mergeCell ref="A8:B8"/>
    <mergeCell ref="A9:B9"/>
    <mergeCell ref="A10:B1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0"/>
  <sheetViews>
    <sheetView topLeftCell="A19" workbookViewId="0">
      <selection activeCell="A44" sqref="A44"/>
    </sheetView>
  </sheetViews>
  <sheetFormatPr baseColWidth="10" defaultRowHeight="14.5" x14ac:dyDescent="0.35"/>
  <cols>
    <col min="1" max="1" width="60.7265625" customWidth="1"/>
    <col min="2" max="2" width="25.7265625" customWidth="1"/>
  </cols>
  <sheetData>
    <row r="1" spans="1:2" ht="26" x14ac:dyDescent="0.6">
      <c r="A1" s="69" t="s">
        <v>42</v>
      </c>
      <c r="B1" s="70" t="s">
        <v>72</v>
      </c>
    </row>
    <row r="3" spans="1:2" x14ac:dyDescent="0.35">
      <c r="A3" s="69" t="s">
        <v>44</v>
      </c>
    </row>
    <row r="4" spans="1:2" ht="33" customHeight="1" x14ac:dyDescent="0.35">
      <c r="A4" s="158" t="s">
        <v>78</v>
      </c>
      <c r="B4" s="159"/>
    </row>
    <row r="6" spans="1:2" x14ac:dyDescent="0.35">
      <c r="A6" s="69" t="s">
        <v>46</v>
      </c>
    </row>
    <row r="7" spans="1:2" x14ac:dyDescent="0.35">
      <c r="A7" s="160" t="s">
        <v>47</v>
      </c>
      <c r="B7" s="161"/>
    </row>
    <row r="8" spans="1:2" ht="15" customHeight="1" x14ac:dyDescent="0.35">
      <c r="A8" s="178" t="s">
        <v>73</v>
      </c>
      <c r="B8" s="179"/>
    </row>
    <row r="9" spans="1:2" x14ac:dyDescent="0.35">
      <c r="A9" s="180" t="s">
        <v>49</v>
      </c>
      <c r="B9" s="181"/>
    </row>
    <row r="10" spans="1:2" ht="15" customHeight="1" x14ac:dyDescent="0.35">
      <c r="A10" s="182" t="s">
        <v>74</v>
      </c>
      <c r="B10" s="183"/>
    </row>
    <row r="12" spans="1:2" x14ac:dyDescent="0.35">
      <c r="A12" s="69" t="s">
        <v>51</v>
      </c>
    </row>
    <row r="13" spans="1:2" ht="33.75" customHeight="1" x14ac:dyDescent="0.35">
      <c r="A13" s="158" t="s">
        <v>52</v>
      </c>
      <c r="B13" s="159"/>
    </row>
    <row r="15" spans="1:2" x14ac:dyDescent="0.35">
      <c r="A15" s="69" t="s">
        <v>53</v>
      </c>
    </row>
    <row r="16" spans="1:2" ht="49.5" customHeight="1" x14ac:dyDescent="0.35">
      <c r="A16" s="172" t="s">
        <v>54</v>
      </c>
      <c r="B16" s="173"/>
    </row>
    <row r="17" spans="1:2" ht="31.5" customHeight="1" x14ac:dyDescent="0.35">
      <c r="A17" s="174" t="s">
        <v>17</v>
      </c>
      <c r="B17" s="175"/>
    </row>
    <row r="18" spans="1:2" ht="29.25" customHeight="1" x14ac:dyDescent="0.35">
      <c r="A18" s="174" t="s">
        <v>18</v>
      </c>
      <c r="B18" s="175"/>
    </row>
    <row r="19" spans="1:2" ht="47.25" customHeight="1" x14ac:dyDescent="0.35">
      <c r="A19" s="176" t="s">
        <v>55</v>
      </c>
      <c r="B19" s="177"/>
    </row>
    <row r="21" spans="1:2" ht="48" customHeight="1" x14ac:dyDescent="0.35">
      <c r="A21" s="69" t="s">
        <v>56</v>
      </c>
      <c r="B21" s="71" t="s">
        <v>57</v>
      </c>
    </row>
    <row r="22" spans="1:2" x14ac:dyDescent="0.35">
      <c r="A22" s="72" t="s">
        <v>58</v>
      </c>
      <c r="B22" s="73">
        <v>325000</v>
      </c>
    </row>
    <row r="23" spans="1:2" x14ac:dyDescent="0.35">
      <c r="A23" s="74" t="s">
        <v>59</v>
      </c>
      <c r="B23" s="75">
        <v>0</v>
      </c>
    </row>
    <row r="24" spans="1:2" x14ac:dyDescent="0.35">
      <c r="A24" s="74" t="s">
        <v>60</v>
      </c>
      <c r="B24" s="76">
        <v>0</v>
      </c>
    </row>
    <row r="25" spans="1:2" x14ac:dyDescent="0.35">
      <c r="A25" s="77" t="s">
        <v>61</v>
      </c>
      <c r="B25" s="78">
        <v>0</v>
      </c>
    </row>
    <row r="26" spans="1:2" x14ac:dyDescent="0.35">
      <c r="A26" s="79" t="s">
        <v>62</v>
      </c>
      <c r="B26" s="80">
        <f>SUM(B22:B25)</f>
        <v>325000</v>
      </c>
    </row>
    <row r="27" spans="1:2" x14ac:dyDescent="0.35">
      <c r="A27" s="79"/>
    </row>
    <row r="28" spans="1:2" x14ac:dyDescent="0.35">
      <c r="A28" s="69" t="s">
        <v>63</v>
      </c>
      <c r="B28" s="69" t="s">
        <v>159</v>
      </c>
    </row>
    <row r="29" spans="1:2" x14ac:dyDescent="0.35">
      <c r="A29" s="81" t="s">
        <v>64</v>
      </c>
      <c r="B29" s="82">
        <v>0</v>
      </c>
    </row>
    <row r="30" spans="1:2" x14ac:dyDescent="0.35">
      <c r="A30" s="81" t="s">
        <v>65</v>
      </c>
      <c r="B30" s="83">
        <v>115</v>
      </c>
    </row>
    <row r="31" spans="1:2" x14ac:dyDescent="0.35">
      <c r="A31" s="84" t="s">
        <v>66</v>
      </c>
      <c r="B31" s="85">
        <f>B30-B29</f>
        <v>115</v>
      </c>
    </row>
    <row r="32" spans="1:2" x14ac:dyDescent="0.35">
      <c r="A32" s="84"/>
      <c r="B32" s="24"/>
    </row>
    <row r="33" spans="1:2" x14ac:dyDescent="0.35">
      <c r="A33" s="69" t="s">
        <v>67</v>
      </c>
    </row>
    <row r="34" spans="1:2" x14ac:dyDescent="0.35">
      <c r="A34" s="170" t="s">
        <v>188</v>
      </c>
      <c r="B34" s="171"/>
    </row>
    <row r="36" spans="1:2" x14ac:dyDescent="0.35">
      <c r="A36" s="69" t="s">
        <v>68</v>
      </c>
    </row>
    <row r="37" spans="1:2" ht="33.5" customHeight="1" x14ac:dyDescent="0.35">
      <c r="A37" s="168" t="s">
        <v>191</v>
      </c>
      <c r="B37" s="169"/>
    </row>
    <row r="38" spans="1:2" x14ac:dyDescent="0.35">
      <c r="A38" s="69"/>
    </row>
    <row r="39" spans="1:2" x14ac:dyDescent="0.35">
      <c r="A39" s="69" t="s">
        <v>69</v>
      </c>
    </row>
    <row r="40" spans="1:2" ht="34.5" customHeight="1" x14ac:dyDescent="0.35">
      <c r="A40" s="168" t="s">
        <v>189</v>
      </c>
      <c r="B40" s="169"/>
    </row>
    <row r="41" spans="1:2" x14ac:dyDescent="0.35">
      <c r="A41" s="69"/>
    </row>
    <row r="42" spans="1:2" x14ac:dyDescent="0.35">
      <c r="A42" s="69" t="s">
        <v>160</v>
      </c>
      <c r="B42" s="85">
        <f>B26/B31</f>
        <v>2826.086956521739</v>
      </c>
    </row>
    <row r="44" spans="1:2" x14ac:dyDescent="0.35">
      <c r="A44" s="69" t="s">
        <v>162</v>
      </c>
      <c r="B44" s="86" t="s">
        <v>179</v>
      </c>
    </row>
    <row r="46" spans="1:2" x14ac:dyDescent="0.35">
      <c r="A46" s="69" t="s">
        <v>70</v>
      </c>
    </row>
    <row r="47" spans="1:2" x14ac:dyDescent="0.35">
      <c r="A47" s="170"/>
      <c r="B47" s="171"/>
    </row>
    <row r="49" spans="1:2" x14ac:dyDescent="0.35">
      <c r="A49" s="69" t="s">
        <v>71</v>
      </c>
    </row>
    <row r="50" spans="1:2" x14ac:dyDescent="0.35">
      <c r="A50" s="170"/>
      <c r="B50" s="171"/>
    </row>
  </sheetData>
  <mergeCells count="15">
    <mergeCell ref="A40:B40"/>
    <mergeCell ref="A47:B47"/>
    <mergeCell ref="A50:B50"/>
    <mergeCell ref="A16:B16"/>
    <mergeCell ref="A17:B17"/>
    <mergeCell ref="A18:B18"/>
    <mergeCell ref="A19:B19"/>
    <mergeCell ref="A34:B34"/>
    <mergeCell ref="A37:B37"/>
    <mergeCell ref="A13:B13"/>
    <mergeCell ref="A4:B4"/>
    <mergeCell ref="A7:B7"/>
    <mergeCell ref="A8:B8"/>
    <mergeCell ref="A9:B9"/>
    <mergeCell ref="A10:B1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44"/>
  <sheetViews>
    <sheetView topLeftCell="A7" workbookViewId="0">
      <selection activeCell="A37" sqref="A37"/>
    </sheetView>
  </sheetViews>
  <sheetFormatPr baseColWidth="10" defaultRowHeight="14.5" x14ac:dyDescent="0.35"/>
  <cols>
    <col min="1" max="1" width="60.7265625" customWidth="1"/>
    <col min="2" max="2" width="25.7265625" customWidth="1"/>
  </cols>
  <sheetData>
    <row r="1" spans="1:2" ht="26" x14ac:dyDescent="0.6">
      <c r="A1" s="69" t="s">
        <v>42</v>
      </c>
      <c r="B1" s="70" t="s">
        <v>75</v>
      </c>
    </row>
    <row r="3" spans="1:2" x14ac:dyDescent="0.35">
      <c r="A3" s="69" t="s">
        <v>44</v>
      </c>
    </row>
    <row r="4" spans="1:2" ht="33" customHeight="1" x14ac:dyDescent="0.35">
      <c r="A4" s="158" t="s">
        <v>76</v>
      </c>
      <c r="B4" s="159"/>
    </row>
    <row r="6" spans="1:2" x14ac:dyDescent="0.35">
      <c r="A6" s="69" t="s">
        <v>46</v>
      </c>
    </row>
    <row r="7" spans="1:2" x14ac:dyDescent="0.35">
      <c r="A7" s="184" t="s">
        <v>77</v>
      </c>
      <c r="B7" s="185"/>
    </row>
    <row r="8" spans="1:2" x14ac:dyDescent="0.35">
      <c r="A8" s="89" t="s">
        <v>79</v>
      </c>
      <c r="B8" s="90"/>
    </row>
    <row r="9" spans="1:2" x14ac:dyDescent="0.35">
      <c r="A9" s="87" t="s">
        <v>80</v>
      </c>
      <c r="B9" s="88"/>
    </row>
    <row r="10" spans="1:2" x14ac:dyDescent="0.35">
      <c r="A10" s="91" t="s">
        <v>81</v>
      </c>
      <c r="B10" s="92"/>
    </row>
    <row r="12" spans="1:2" x14ac:dyDescent="0.35">
      <c r="A12" s="69" t="s">
        <v>51</v>
      </c>
    </row>
    <row r="13" spans="1:2" ht="50.25" customHeight="1" x14ac:dyDescent="0.35">
      <c r="A13" s="158" t="s">
        <v>93</v>
      </c>
      <c r="B13" s="159"/>
    </row>
    <row r="15" spans="1:2" x14ac:dyDescent="0.35">
      <c r="A15" s="69" t="s">
        <v>53</v>
      </c>
    </row>
    <row r="16" spans="1:2" x14ac:dyDescent="0.35">
      <c r="A16" s="186" t="s">
        <v>12</v>
      </c>
      <c r="B16" s="187"/>
    </row>
    <row r="17" spans="1:2" ht="27.75" customHeight="1" x14ac:dyDescent="0.35">
      <c r="A17" s="188" t="s">
        <v>13</v>
      </c>
      <c r="B17" s="189"/>
    </row>
    <row r="18" spans="1:2" x14ac:dyDescent="0.35">
      <c r="A18" s="190" t="s">
        <v>22</v>
      </c>
      <c r="B18" s="191"/>
    </row>
    <row r="20" spans="1:2" ht="45.75" customHeight="1" x14ac:dyDescent="0.35">
      <c r="A20" s="69" t="s">
        <v>56</v>
      </c>
      <c r="B20" s="71" t="s">
        <v>57</v>
      </c>
    </row>
    <row r="21" spans="1:2" x14ac:dyDescent="0.35">
      <c r="A21" s="72" t="s">
        <v>82</v>
      </c>
      <c r="B21" s="73">
        <v>400000</v>
      </c>
    </row>
    <row r="22" spans="1:2" x14ac:dyDescent="0.35">
      <c r="A22" s="74" t="s">
        <v>83</v>
      </c>
      <c r="B22" s="75">
        <v>0</v>
      </c>
    </row>
    <row r="23" spans="1:2" x14ac:dyDescent="0.35">
      <c r="A23" s="77" t="s">
        <v>84</v>
      </c>
      <c r="B23" s="94">
        <v>320000</v>
      </c>
    </row>
    <row r="24" spans="1:2" x14ac:dyDescent="0.35">
      <c r="A24" s="79" t="s">
        <v>62</v>
      </c>
      <c r="B24" s="93">
        <f>SUM(B21:B23)</f>
        <v>720000</v>
      </c>
    </row>
    <row r="25" spans="1:2" x14ac:dyDescent="0.35">
      <c r="A25" s="79"/>
    </row>
    <row r="26" spans="1:2" x14ac:dyDescent="0.35">
      <c r="A26" s="69" t="s">
        <v>63</v>
      </c>
      <c r="B26" s="69" t="s">
        <v>153</v>
      </c>
    </row>
    <row r="27" spans="1:2" x14ac:dyDescent="0.35">
      <c r="A27" s="81"/>
      <c r="B27" s="82">
        <v>1</v>
      </c>
    </row>
    <row r="28" spans="1:2" x14ac:dyDescent="0.35">
      <c r="A28" s="84"/>
      <c r="B28" s="24"/>
    </row>
    <row r="29" spans="1:2" x14ac:dyDescent="0.35">
      <c r="A29" s="69" t="s">
        <v>67</v>
      </c>
    </row>
    <row r="30" spans="1:2" x14ac:dyDescent="0.35">
      <c r="A30" s="170" t="s">
        <v>183</v>
      </c>
      <c r="B30" s="171"/>
    </row>
    <row r="32" spans="1:2" x14ac:dyDescent="0.35">
      <c r="A32" s="69" t="s">
        <v>68</v>
      </c>
    </row>
    <row r="33" spans="1:2" ht="18" customHeight="1" x14ac:dyDescent="0.35">
      <c r="A33" s="168" t="s">
        <v>192</v>
      </c>
      <c r="B33" s="169"/>
    </row>
    <row r="34" spans="1:2" x14ac:dyDescent="0.35">
      <c r="A34" s="69"/>
    </row>
    <row r="35" spans="1:2" x14ac:dyDescent="0.35">
      <c r="A35" s="69" t="s">
        <v>69</v>
      </c>
    </row>
    <row r="36" spans="1:2" ht="31.5" customHeight="1" x14ac:dyDescent="0.35">
      <c r="A36" s="168" t="s">
        <v>197</v>
      </c>
      <c r="B36" s="169"/>
    </row>
    <row r="37" spans="1:2" x14ac:dyDescent="0.35">
      <c r="A37" s="69"/>
    </row>
    <row r="38" spans="1:2" ht="29" x14ac:dyDescent="0.35">
      <c r="A38" s="101" t="s">
        <v>154</v>
      </c>
      <c r="B38" s="99" t="s">
        <v>155</v>
      </c>
    </row>
    <row r="40" spans="1:2" x14ac:dyDescent="0.35">
      <c r="A40" s="69" t="s">
        <v>70</v>
      </c>
    </row>
    <row r="41" spans="1:2" x14ac:dyDescent="0.35">
      <c r="A41" s="170"/>
      <c r="B41" s="171"/>
    </row>
    <row r="43" spans="1:2" x14ac:dyDescent="0.35">
      <c r="A43" s="69" t="s">
        <v>71</v>
      </c>
    </row>
    <row r="44" spans="1:2" x14ac:dyDescent="0.35">
      <c r="A44" s="170"/>
      <c r="B44" s="171"/>
    </row>
  </sheetData>
  <mergeCells count="11">
    <mergeCell ref="A44:B44"/>
    <mergeCell ref="A16:B16"/>
    <mergeCell ref="A17:B17"/>
    <mergeCell ref="A18:B18"/>
    <mergeCell ref="A30:B30"/>
    <mergeCell ref="A33:B33"/>
    <mergeCell ref="A4:B4"/>
    <mergeCell ref="A7:B7"/>
    <mergeCell ref="A13:B13"/>
    <mergeCell ref="A36:B36"/>
    <mergeCell ref="A41:B4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44"/>
  <sheetViews>
    <sheetView topLeftCell="A25" workbookViewId="0">
      <selection activeCell="A44" sqref="A44:B44"/>
    </sheetView>
  </sheetViews>
  <sheetFormatPr baseColWidth="10" defaultRowHeight="14.5" x14ac:dyDescent="0.35"/>
  <cols>
    <col min="1" max="1" width="60.7265625" customWidth="1"/>
    <col min="2" max="2" width="25.7265625" customWidth="1"/>
  </cols>
  <sheetData>
    <row r="1" spans="1:2" ht="26" x14ac:dyDescent="0.6">
      <c r="A1" s="69" t="s">
        <v>42</v>
      </c>
      <c r="B1" s="70" t="s">
        <v>85</v>
      </c>
    </row>
    <row r="3" spans="1:2" x14ac:dyDescent="0.35">
      <c r="A3" s="69" t="s">
        <v>44</v>
      </c>
    </row>
    <row r="4" spans="1:2" x14ac:dyDescent="0.35">
      <c r="A4" s="158" t="s">
        <v>86</v>
      </c>
      <c r="B4" s="159"/>
    </row>
    <row r="6" spans="1:2" x14ac:dyDescent="0.35">
      <c r="A6" s="69" t="s">
        <v>46</v>
      </c>
    </row>
    <row r="7" spans="1:2" x14ac:dyDescent="0.35">
      <c r="A7" s="160" t="s">
        <v>87</v>
      </c>
      <c r="B7" s="161"/>
    </row>
    <row r="8" spans="1:2" x14ac:dyDescent="0.35">
      <c r="A8" s="178" t="s">
        <v>88</v>
      </c>
      <c r="B8" s="179"/>
    </row>
    <row r="9" spans="1:2" x14ac:dyDescent="0.35">
      <c r="A9" s="180" t="s">
        <v>89</v>
      </c>
      <c r="B9" s="181"/>
    </row>
    <row r="10" spans="1:2" x14ac:dyDescent="0.35">
      <c r="A10" s="182" t="s">
        <v>90</v>
      </c>
      <c r="B10" s="183"/>
    </row>
    <row r="12" spans="1:2" x14ac:dyDescent="0.35">
      <c r="A12" s="69" t="s">
        <v>51</v>
      </c>
    </row>
    <row r="13" spans="1:2" x14ac:dyDescent="0.35">
      <c r="A13" s="192" t="s">
        <v>91</v>
      </c>
      <c r="B13" s="193"/>
    </row>
    <row r="15" spans="1:2" x14ac:dyDescent="0.35">
      <c r="A15" s="69" t="s">
        <v>53</v>
      </c>
    </row>
    <row r="16" spans="1:2" ht="36" customHeight="1" x14ac:dyDescent="0.35">
      <c r="A16" s="158" t="s">
        <v>92</v>
      </c>
      <c r="B16" s="159"/>
    </row>
    <row r="18" spans="1:2" ht="48.75" customHeight="1" x14ac:dyDescent="0.35">
      <c r="A18" s="69" t="s">
        <v>56</v>
      </c>
      <c r="B18" s="71" t="s">
        <v>57</v>
      </c>
    </row>
    <row r="19" spans="1:2" x14ac:dyDescent="0.35">
      <c r="A19" s="85" t="s">
        <v>94</v>
      </c>
      <c r="B19" s="73"/>
    </row>
    <row r="20" spans="1:2" x14ac:dyDescent="0.35">
      <c r="A20" s="79" t="s">
        <v>62</v>
      </c>
      <c r="B20" s="80">
        <f>SUM(B19:B19)</f>
        <v>0</v>
      </c>
    </row>
    <row r="21" spans="1:2" x14ac:dyDescent="0.35">
      <c r="A21" s="79"/>
    </row>
    <row r="22" spans="1:2" x14ac:dyDescent="0.35">
      <c r="A22" s="69" t="s">
        <v>63</v>
      </c>
      <c r="B22" s="69" t="s">
        <v>151</v>
      </c>
    </row>
    <row r="23" spans="1:2" x14ac:dyDescent="0.35">
      <c r="A23" s="81" t="s">
        <v>64</v>
      </c>
      <c r="B23" s="82">
        <v>0</v>
      </c>
    </row>
    <row r="24" spans="1:2" x14ac:dyDescent="0.35">
      <c r="A24" s="81" t="s">
        <v>65</v>
      </c>
      <c r="B24" s="83">
        <v>0</v>
      </c>
    </row>
    <row r="25" spans="1:2" x14ac:dyDescent="0.35">
      <c r="A25" s="84" t="s">
        <v>66</v>
      </c>
      <c r="B25" s="85">
        <f>B24-B23</f>
        <v>0</v>
      </c>
    </row>
    <row r="26" spans="1:2" x14ac:dyDescent="0.35">
      <c r="A26" s="84"/>
      <c r="B26" s="24"/>
    </row>
    <row r="27" spans="1:2" x14ac:dyDescent="0.35">
      <c r="A27" s="69" t="s">
        <v>67</v>
      </c>
    </row>
    <row r="28" spans="1:2" x14ac:dyDescent="0.35">
      <c r="A28" s="170"/>
      <c r="B28" s="171"/>
    </row>
    <row r="30" spans="1:2" x14ac:dyDescent="0.35">
      <c r="A30" s="69" t="s">
        <v>68</v>
      </c>
    </row>
    <row r="31" spans="1:2" x14ac:dyDescent="0.35">
      <c r="A31" s="168"/>
      <c r="B31" s="169"/>
    </row>
    <row r="32" spans="1:2" x14ac:dyDescent="0.35">
      <c r="A32" s="69"/>
    </row>
    <row r="33" spans="1:2" x14ac:dyDescent="0.35">
      <c r="A33" s="69" t="s">
        <v>69</v>
      </c>
    </row>
    <row r="34" spans="1:2" x14ac:dyDescent="0.35">
      <c r="A34" s="168"/>
      <c r="B34" s="169"/>
    </row>
    <row r="35" spans="1:2" x14ac:dyDescent="0.35">
      <c r="A35" s="69"/>
    </row>
    <row r="36" spans="1:2" x14ac:dyDescent="0.35">
      <c r="A36" s="69" t="s">
        <v>163</v>
      </c>
      <c r="B36" s="85" t="e">
        <f>B20/B25</f>
        <v>#DIV/0!</v>
      </c>
    </row>
    <row r="38" spans="1:2" x14ac:dyDescent="0.35">
      <c r="A38" s="69" t="s">
        <v>164</v>
      </c>
      <c r="B38" s="86" t="s">
        <v>152</v>
      </c>
    </row>
    <row r="40" spans="1:2" x14ac:dyDescent="0.35">
      <c r="A40" s="69" t="s">
        <v>70</v>
      </c>
    </row>
    <row r="41" spans="1:2" x14ac:dyDescent="0.35">
      <c r="A41" s="170"/>
      <c r="B41" s="171"/>
    </row>
    <row r="43" spans="1:2" x14ac:dyDescent="0.35">
      <c r="A43" s="69" t="s">
        <v>71</v>
      </c>
    </row>
    <row r="44" spans="1:2" x14ac:dyDescent="0.35">
      <c r="A44" s="170" t="s">
        <v>185</v>
      </c>
      <c r="B44" s="171"/>
    </row>
  </sheetData>
  <mergeCells count="12">
    <mergeCell ref="A34:B34"/>
    <mergeCell ref="A41:B41"/>
    <mergeCell ref="A44:B44"/>
    <mergeCell ref="A16:B16"/>
    <mergeCell ref="A28:B28"/>
    <mergeCell ref="A31:B31"/>
    <mergeCell ref="A13:B13"/>
    <mergeCell ref="A4:B4"/>
    <mergeCell ref="A7:B7"/>
    <mergeCell ref="A8:B8"/>
    <mergeCell ref="A9:B9"/>
    <mergeCell ref="A10:B1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7"/>
  <sheetViews>
    <sheetView topLeftCell="A22" workbookViewId="0">
      <selection activeCell="A61" sqref="A61"/>
    </sheetView>
  </sheetViews>
  <sheetFormatPr baseColWidth="10" defaultRowHeight="14.5" x14ac:dyDescent="0.35"/>
  <cols>
    <col min="1" max="1" width="60.7265625" customWidth="1"/>
    <col min="2" max="2" width="25.7265625" customWidth="1"/>
  </cols>
  <sheetData>
    <row r="1" spans="1:2" ht="26" x14ac:dyDescent="0.6">
      <c r="A1" s="69" t="s">
        <v>42</v>
      </c>
      <c r="B1" s="70" t="s">
        <v>95</v>
      </c>
    </row>
    <row r="3" spans="1:2" x14ac:dyDescent="0.35">
      <c r="A3" s="69" t="s">
        <v>44</v>
      </c>
    </row>
    <row r="4" spans="1:2" ht="15" customHeight="1" x14ac:dyDescent="0.35">
      <c r="A4" s="158" t="s">
        <v>96</v>
      </c>
      <c r="B4" s="159"/>
    </row>
    <row r="6" spans="1:2" x14ac:dyDescent="0.35">
      <c r="A6" s="69" t="s">
        <v>46</v>
      </c>
    </row>
    <row r="7" spans="1:2" x14ac:dyDescent="0.35">
      <c r="A7" s="160" t="s">
        <v>97</v>
      </c>
      <c r="B7" s="161"/>
    </row>
    <row r="8" spans="1:2" x14ac:dyDescent="0.35">
      <c r="A8" s="194" t="s">
        <v>98</v>
      </c>
      <c r="B8" s="195"/>
    </row>
    <row r="10" spans="1:2" x14ac:dyDescent="0.35">
      <c r="A10" s="69" t="s">
        <v>51</v>
      </c>
    </row>
    <row r="11" spans="1:2" x14ac:dyDescent="0.35">
      <c r="A11" s="196" t="s">
        <v>91</v>
      </c>
      <c r="B11" s="197"/>
    </row>
    <row r="12" spans="1:2" ht="50.25" customHeight="1" x14ac:dyDescent="0.35">
      <c r="A12" s="176" t="s">
        <v>93</v>
      </c>
      <c r="B12" s="177"/>
    </row>
    <row r="14" spans="1:2" x14ac:dyDescent="0.35">
      <c r="A14" s="69" t="s">
        <v>53</v>
      </c>
    </row>
    <row r="15" spans="1:2" ht="15" customHeight="1" x14ac:dyDescent="0.35">
      <c r="A15" s="198" t="s">
        <v>7</v>
      </c>
      <c r="B15" s="199"/>
    </row>
    <row r="16" spans="1:2" ht="15" customHeight="1" x14ac:dyDescent="0.35">
      <c r="A16" s="200" t="s">
        <v>8</v>
      </c>
      <c r="B16" s="201"/>
    </row>
    <row r="17" spans="1:2" ht="49.5" customHeight="1" x14ac:dyDescent="0.35">
      <c r="A17" s="200" t="s">
        <v>9</v>
      </c>
      <c r="B17" s="201"/>
    </row>
    <row r="18" spans="1:2" ht="32.25" customHeight="1" x14ac:dyDescent="0.35">
      <c r="A18" s="200" t="s">
        <v>10</v>
      </c>
      <c r="B18" s="201"/>
    </row>
    <row r="19" spans="1:2" ht="37.5" customHeight="1" x14ac:dyDescent="0.35">
      <c r="A19" s="200" t="s">
        <v>11</v>
      </c>
      <c r="B19" s="201"/>
    </row>
    <row r="20" spans="1:2" ht="37.5" customHeight="1" x14ac:dyDescent="0.35">
      <c r="A20" s="200" t="s">
        <v>12</v>
      </c>
      <c r="B20" s="201"/>
    </row>
    <row r="21" spans="1:2" ht="35.25" customHeight="1" x14ac:dyDescent="0.35">
      <c r="A21" s="200" t="s">
        <v>13</v>
      </c>
      <c r="B21" s="201"/>
    </row>
    <row r="22" spans="1:2" ht="15" customHeight="1" x14ac:dyDescent="0.35">
      <c r="A22" s="202" t="s">
        <v>22</v>
      </c>
      <c r="B22" s="203"/>
    </row>
    <row r="23" spans="1:2" ht="15" customHeight="1" x14ac:dyDescent="0.35">
      <c r="A23" s="95"/>
      <c r="B23" s="95"/>
    </row>
    <row r="24" spans="1:2" ht="43.5" x14ac:dyDescent="0.35">
      <c r="A24" s="69" t="s">
        <v>56</v>
      </c>
      <c r="B24" s="71" t="s">
        <v>57</v>
      </c>
    </row>
    <row r="25" spans="1:2" x14ac:dyDescent="0.35">
      <c r="A25" s="97" t="s">
        <v>99</v>
      </c>
      <c r="B25" s="73">
        <v>0</v>
      </c>
    </row>
    <row r="26" spans="1:2" x14ac:dyDescent="0.35">
      <c r="A26" s="97" t="s">
        <v>100</v>
      </c>
      <c r="B26" s="96">
        <v>0</v>
      </c>
    </row>
    <row r="27" spans="1:2" x14ac:dyDescent="0.35">
      <c r="A27" s="97" t="s">
        <v>101</v>
      </c>
      <c r="B27" s="96">
        <v>0</v>
      </c>
    </row>
    <row r="28" spans="1:2" x14ac:dyDescent="0.35">
      <c r="A28" s="97" t="s">
        <v>102</v>
      </c>
      <c r="B28" s="96">
        <v>0</v>
      </c>
    </row>
    <row r="29" spans="1:2" x14ac:dyDescent="0.35">
      <c r="A29" s="97" t="s">
        <v>94</v>
      </c>
      <c r="B29" s="96">
        <v>0</v>
      </c>
    </row>
    <row r="30" spans="1:2" x14ac:dyDescent="0.35">
      <c r="A30" s="97" t="s">
        <v>82</v>
      </c>
      <c r="B30" s="96">
        <v>0</v>
      </c>
    </row>
    <row r="31" spans="1:2" x14ac:dyDescent="0.35">
      <c r="A31" s="97" t="s">
        <v>83</v>
      </c>
      <c r="B31" s="96">
        <v>0</v>
      </c>
    </row>
    <row r="32" spans="1:2" x14ac:dyDescent="0.35">
      <c r="A32" s="85" t="s">
        <v>84</v>
      </c>
      <c r="B32" s="96">
        <v>0</v>
      </c>
    </row>
    <row r="33" spans="1:2" x14ac:dyDescent="0.35">
      <c r="A33" s="79" t="s">
        <v>62</v>
      </c>
      <c r="B33" s="80">
        <f>SUM(B25:B32)</f>
        <v>0</v>
      </c>
    </row>
    <row r="34" spans="1:2" x14ac:dyDescent="0.35">
      <c r="A34" s="79"/>
    </row>
    <row r="35" spans="1:2" x14ac:dyDescent="0.35">
      <c r="A35" s="69" t="s">
        <v>63</v>
      </c>
      <c r="B35" s="69" t="s">
        <v>156</v>
      </c>
    </row>
    <row r="36" spans="1:2" x14ac:dyDescent="0.35">
      <c r="A36" s="81" t="s">
        <v>64</v>
      </c>
      <c r="B36" s="82">
        <v>0</v>
      </c>
    </row>
    <row r="37" spans="1:2" x14ac:dyDescent="0.35">
      <c r="A37" s="81" t="s">
        <v>65</v>
      </c>
      <c r="B37" s="83">
        <v>0</v>
      </c>
    </row>
    <row r="38" spans="1:2" x14ac:dyDescent="0.35">
      <c r="A38" s="84" t="s">
        <v>66</v>
      </c>
      <c r="B38" s="85">
        <f>B37-B36</f>
        <v>0</v>
      </c>
    </row>
    <row r="39" spans="1:2" x14ac:dyDescent="0.35">
      <c r="A39" s="84"/>
      <c r="B39" s="24"/>
    </row>
    <row r="40" spans="1:2" x14ac:dyDescent="0.35">
      <c r="A40" s="69" t="s">
        <v>67</v>
      </c>
    </row>
    <row r="41" spans="1:2" x14ac:dyDescent="0.35">
      <c r="A41" s="170"/>
      <c r="B41" s="171"/>
    </row>
    <row r="43" spans="1:2" x14ac:dyDescent="0.35">
      <c r="A43" s="69" t="s">
        <v>68</v>
      </c>
    </row>
    <row r="44" spans="1:2" x14ac:dyDescent="0.35">
      <c r="A44" s="168"/>
      <c r="B44" s="169"/>
    </row>
    <row r="45" spans="1:2" x14ac:dyDescent="0.35">
      <c r="A45" s="69"/>
    </row>
    <row r="46" spans="1:2" x14ac:dyDescent="0.35">
      <c r="A46" s="69" t="s">
        <v>69</v>
      </c>
    </row>
    <row r="47" spans="1:2" x14ac:dyDescent="0.35">
      <c r="A47" s="168"/>
      <c r="B47" s="169"/>
    </row>
    <row r="48" spans="1:2" x14ac:dyDescent="0.35">
      <c r="A48" s="69"/>
    </row>
    <row r="49" spans="1:2" x14ac:dyDescent="0.35">
      <c r="A49" s="69" t="s">
        <v>165</v>
      </c>
      <c r="B49" s="85" t="e">
        <f>B33/B38</f>
        <v>#DIV/0!</v>
      </c>
    </row>
    <row r="51" spans="1:2" x14ac:dyDescent="0.35">
      <c r="A51" s="69" t="s">
        <v>166</v>
      </c>
      <c r="B51" s="86" t="s">
        <v>157</v>
      </c>
    </row>
    <row r="53" spans="1:2" x14ac:dyDescent="0.35">
      <c r="A53" s="69" t="s">
        <v>70</v>
      </c>
    </row>
    <row r="54" spans="1:2" x14ac:dyDescent="0.35">
      <c r="A54" s="170"/>
      <c r="B54" s="171"/>
    </row>
    <row r="56" spans="1:2" x14ac:dyDescent="0.35">
      <c r="A56" s="69" t="s">
        <v>71</v>
      </c>
    </row>
    <row r="57" spans="1:2" x14ac:dyDescent="0.35">
      <c r="A57" s="170" t="s">
        <v>185</v>
      </c>
      <c r="B57" s="171"/>
    </row>
  </sheetData>
  <mergeCells count="18">
    <mergeCell ref="A44:B44"/>
    <mergeCell ref="A47:B47"/>
    <mergeCell ref="A54:B54"/>
    <mergeCell ref="A57:B57"/>
    <mergeCell ref="A20:B20"/>
    <mergeCell ref="A21:B21"/>
    <mergeCell ref="A22:B22"/>
    <mergeCell ref="A4:B4"/>
    <mergeCell ref="A7:B7"/>
    <mergeCell ref="A8:B8"/>
    <mergeCell ref="A11:B11"/>
    <mergeCell ref="A41:B41"/>
    <mergeCell ref="A12:B12"/>
    <mergeCell ref="A15:B15"/>
    <mergeCell ref="A16:B16"/>
    <mergeCell ref="A17:B17"/>
    <mergeCell ref="A18:B18"/>
    <mergeCell ref="A19:B1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3"/>
  <sheetViews>
    <sheetView topLeftCell="A31" workbookViewId="0">
      <selection activeCell="A33" sqref="A33:B33"/>
    </sheetView>
  </sheetViews>
  <sheetFormatPr baseColWidth="10" defaultRowHeight="14.5" x14ac:dyDescent="0.35"/>
  <cols>
    <col min="1" max="1" width="60.7265625" customWidth="1"/>
    <col min="2" max="2" width="25.7265625" customWidth="1"/>
  </cols>
  <sheetData>
    <row r="1" spans="1:2" ht="26" x14ac:dyDescent="0.6">
      <c r="A1" s="69" t="s">
        <v>42</v>
      </c>
      <c r="B1" s="70" t="s">
        <v>103</v>
      </c>
    </row>
    <row r="3" spans="1:2" x14ac:dyDescent="0.35">
      <c r="A3" s="69" t="s">
        <v>44</v>
      </c>
    </row>
    <row r="4" spans="1:2" x14ac:dyDescent="0.35">
      <c r="A4" s="158" t="s">
        <v>104</v>
      </c>
      <c r="B4" s="159"/>
    </row>
    <row r="6" spans="1:2" x14ac:dyDescent="0.35">
      <c r="A6" s="69" t="s">
        <v>46</v>
      </c>
    </row>
    <row r="7" spans="1:2" x14ac:dyDescent="0.35">
      <c r="A7" s="160" t="s">
        <v>105</v>
      </c>
      <c r="B7" s="161"/>
    </row>
    <row r="8" spans="1:2" x14ac:dyDescent="0.35">
      <c r="A8" s="204" t="s">
        <v>106</v>
      </c>
      <c r="B8" s="205"/>
    </row>
    <row r="9" spans="1:2" x14ac:dyDescent="0.35">
      <c r="A9" s="206" t="s">
        <v>90</v>
      </c>
      <c r="B9" s="207"/>
    </row>
    <row r="11" spans="1:2" x14ac:dyDescent="0.35">
      <c r="A11" s="69" t="s">
        <v>51</v>
      </c>
    </row>
    <row r="12" spans="1:2" x14ac:dyDescent="0.35">
      <c r="A12" s="192" t="s">
        <v>91</v>
      </c>
      <c r="B12" s="193"/>
    </row>
    <row r="14" spans="1:2" x14ac:dyDescent="0.35">
      <c r="A14" s="69" t="s">
        <v>53</v>
      </c>
    </row>
    <row r="15" spans="1:2" ht="30" customHeight="1" x14ac:dyDescent="0.35">
      <c r="A15" s="158" t="s">
        <v>107</v>
      </c>
      <c r="B15" s="159"/>
    </row>
    <row r="17" spans="1:2" ht="47.25" customHeight="1" x14ac:dyDescent="0.35">
      <c r="A17" s="69" t="s">
        <v>56</v>
      </c>
      <c r="B17" s="71" t="s">
        <v>57</v>
      </c>
    </row>
    <row r="18" spans="1:2" x14ac:dyDescent="0.35">
      <c r="A18" s="85" t="s">
        <v>102</v>
      </c>
      <c r="B18" s="73">
        <v>1000000</v>
      </c>
    </row>
    <row r="19" spans="1:2" x14ac:dyDescent="0.35">
      <c r="A19" s="79" t="s">
        <v>62</v>
      </c>
      <c r="B19" s="80">
        <f>SUM(B18:B18)</f>
        <v>1000000</v>
      </c>
    </row>
    <row r="20" spans="1:2" x14ac:dyDescent="0.35">
      <c r="A20" s="79"/>
    </row>
    <row r="21" spans="1:2" x14ac:dyDescent="0.35">
      <c r="A21" s="69" t="s">
        <v>63</v>
      </c>
      <c r="B21" s="69" t="s">
        <v>149</v>
      </c>
    </row>
    <row r="22" spans="1:2" x14ac:dyDescent="0.35">
      <c r="A22" s="81" t="s">
        <v>64</v>
      </c>
      <c r="B22" s="82">
        <v>0</v>
      </c>
    </row>
    <row r="23" spans="1:2" x14ac:dyDescent="0.35">
      <c r="A23" s="81" t="s">
        <v>65</v>
      </c>
      <c r="B23" s="83">
        <v>0.11</v>
      </c>
    </row>
    <row r="24" spans="1:2" x14ac:dyDescent="0.35">
      <c r="A24" s="84" t="s">
        <v>66</v>
      </c>
      <c r="B24" s="85">
        <f>B23-B22</f>
        <v>0.11</v>
      </c>
    </row>
    <row r="25" spans="1:2" x14ac:dyDescent="0.35">
      <c r="A25" s="84"/>
      <c r="B25" s="24"/>
    </row>
    <row r="26" spans="1:2" x14ac:dyDescent="0.35">
      <c r="A26" s="69" t="s">
        <v>67</v>
      </c>
    </row>
    <row r="27" spans="1:2" x14ac:dyDescent="0.35">
      <c r="A27" s="170" t="s">
        <v>194</v>
      </c>
      <c r="B27" s="171"/>
    </row>
    <row r="29" spans="1:2" x14ac:dyDescent="0.35">
      <c r="A29" s="69" t="s">
        <v>68</v>
      </c>
    </row>
    <row r="30" spans="1:2" ht="61" customHeight="1" x14ac:dyDescent="0.35">
      <c r="A30" s="168" t="s">
        <v>193</v>
      </c>
      <c r="B30" s="169"/>
    </row>
    <row r="31" spans="1:2" x14ac:dyDescent="0.35">
      <c r="A31" s="69"/>
    </row>
    <row r="32" spans="1:2" x14ac:dyDescent="0.35">
      <c r="A32" s="69" t="s">
        <v>69</v>
      </c>
    </row>
    <row r="33" spans="1:2" x14ac:dyDescent="0.35">
      <c r="A33" s="168" t="s">
        <v>198</v>
      </c>
      <c r="B33" s="169"/>
    </row>
    <row r="34" spans="1:2" x14ac:dyDescent="0.35">
      <c r="A34" s="69"/>
    </row>
    <row r="35" spans="1:2" x14ac:dyDescent="0.35">
      <c r="A35" s="69" t="s">
        <v>167</v>
      </c>
      <c r="B35" s="113">
        <f>B19/B24</f>
        <v>9090909.0909090918</v>
      </c>
    </row>
    <row r="37" spans="1:2" ht="29" x14ac:dyDescent="0.35">
      <c r="A37" s="69" t="s">
        <v>168</v>
      </c>
      <c r="B37" s="99" t="s">
        <v>150</v>
      </c>
    </row>
    <row r="39" spans="1:2" x14ac:dyDescent="0.35">
      <c r="A39" s="69" t="s">
        <v>70</v>
      </c>
    </row>
    <row r="40" spans="1:2" x14ac:dyDescent="0.35">
      <c r="A40" s="170"/>
      <c r="B40" s="171"/>
    </row>
    <row r="42" spans="1:2" x14ac:dyDescent="0.35">
      <c r="A42" s="69" t="s">
        <v>71</v>
      </c>
    </row>
    <row r="43" spans="1:2" x14ac:dyDescent="0.35">
      <c r="A43" s="170"/>
      <c r="B43" s="171"/>
    </row>
  </sheetData>
  <mergeCells count="11">
    <mergeCell ref="A43:B43"/>
    <mergeCell ref="A4:B4"/>
    <mergeCell ref="A7:B7"/>
    <mergeCell ref="A8:B8"/>
    <mergeCell ref="A9:B9"/>
    <mergeCell ref="A12:B12"/>
    <mergeCell ref="A15:B15"/>
    <mergeCell ref="A27:B27"/>
    <mergeCell ref="A30:B30"/>
    <mergeCell ref="A33:B33"/>
    <mergeCell ref="A40:B40"/>
  </mergeCells>
  <pageMargins left="0.7" right="0.7" top="0.75" bottom="0.75" header="0.3" footer="0.3"/>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46"/>
  <sheetViews>
    <sheetView workbookViewId="0">
      <selection activeCell="A36" sqref="A36:B36"/>
    </sheetView>
  </sheetViews>
  <sheetFormatPr baseColWidth="10" defaultRowHeight="14.5" x14ac:dyDescent="0.35"/>
  <cols>
    <col min="1" max="1" width="60.7265625" customWidth="1"/>
    <col min="2" max="2" width="25.7265625" customWidth="1"/>
  </cols>
  <sheetData>
    <row r="1" spans="1:2" ht="26" x14ac:dyDescent="0.6">
      <c r="A1" s="69" t="s">
        <v>42</v>
      </c>
      <c r="B1" s="70" t="s">
        <v>108</v>
      </c>
    </row>
    <row r="3" spans="1:2" x14ac:dyDescent="0.35">
      <c r="A3" s="69" t="s">
        <v>44</v>
      </c>
    </row>
    <row r="4" spans="1:2" ht="30.75" customHeight="1" x14ac:dyDescent="0.35">
      <c r="A4" s="158" t="s">
        <v>109</v>
      </c>
      <c r="B4" s="159"/>
    </row>
    <row r="6" spans="1:2" x14ac:dyDescent="0.35">
      <c r="A6" s="69" t="s">
        <v>46</v>
      </c>
    </row>
    <row r="7" spans="1:2" x14ac:dyDescent="0.35">
      <c r="A7" s="184" t="s">
        <v>110</v>
      </c>
      <c r="B7" s="185"/>
    </row>
    <row r="8" spans="1:2" x14ac:dyDescent="0.35">
      <c r="A8" s="204" t="s">
        <v>111</v>
      </c>
      <c r="B8" s="205"/>
    </row>
    <row r="9" spans="1:2" x14ac:dyDescent="0.35">
      <c r="A9" s="208" t="s">
        <v>112</v>
      </c>
      <c r="B9" s="209"/>
    </row>
    <row r="10" spans="1:2" x14ac:dyDescent="0.35">
      <c r="A10" s="206" t="s">
        <v>113</v>
      </c>
      <c r="B10" s="207"/>
    </row>
    <row r="12" spans="1:2" x14ac:dyDescent="0.35">
      <c r="A12" s="69" t="s">
        <v>51</v>
      </c>
    </row>
    <row r="13" spans="1:2" ht="31.5" customHeight="1" x14ac:dyDescent="0.35">
      <c r="A13" s="158" t="s">
        <v>114</v>
      </c>
      <c r="B13" s="159"/>
    </row>
    <row r="15" spans="1:2" x14ac:dyDescent="0.35">
      <c r="A15" s="69" t="s">
        <v>53</v>
      </c>
    </row>
    <row r="16" spans="1:2" ht="15" customHeight="1" x14ac:dyDescent="0.35">
      <c r="A16" s="198" t="s">
        <v>23</v>
      </c>
      <c r="B16" s="199"/>
    </row>
    <row r="17" spans="1:2" ht="15" customHeight="1" x14ac:dyDescent="0.35">
      <c r="A17" s="202" t="s">
        <v>24</v>
      </c>
      <c r="B17" s="203"/>
    </row>
    <row r="19" spans="1:2" ht="49.5" customHeight="1" x14ac:dyDescent="0.35">
      <c r="A19" s="69" t="s">
        <v>56</v>
      </c>
      <c r="B19" s="71" t="s">
        <v>57</v>
      </c>
    </row>
    <row r="20" spans="1:2" x14ac:dyDescent="0.35">
      <c r="A20" s="72" t="s">
        <v>115</v>
      </c>
      <c r="B20" s="73">
        <v>0</v>
      </c>
    </row>
    <row r="21" spans="1:2" x14ac:dyDescent="0.35">
      <c r="A21" s="77" t="s">
        <v>116</v>
      </c>
      <c r="B21" s="78">
        <v>300000</v>
      </c>
    </row>
    <row r="22" spans="1:2" x14ac:dyDescent="0.35">
      <c r="A22" s="79" t="s">
        <v>62</v>
      </c>
      <c r="B22" s="93">
        <f>SUM(B20:B21)</f>
        <v>300000</v>
      </c>
    </row>
    <row r="23" spans="1:2" x14ac:dyDescent="0.35">
      <c r="A23" s="79"/>
    </row>
    <row r="24" spans="1:2" x14ac:dyDescent="0.35">
      <c r="A24" s="69" t="s">
        <v>63</v>
      </c>
      <c r="B24" s="69" t="s">
        <v>147</v>
      </c>
    </row>
    <row r="25" spans="1:2" x14ac:dyDescent="0.35">
      <c r="A25" s="81" t="s">
        <v>64</v>
      </c>
      <c r="B25" s="82">
        <v>0</v>
      </c>
    </row>
    <row r="26" spans="1:2" x14ac:dyDescent="0.35">
      <c r="A26" s="81" t="s">
        <v>65</v>
      </c>
      <c r="B26" s="83">
        <v>1000</v>
      </c>
    </row>
    <row r="27" spans="1:2" x14ac:dyDescent="0.35">
      <c r="A27" s="84" t="s">
        <v>66</v>
      </c>
      <c r="B27" s="85">
        <f>B26-B25</f>
        <v>1000</v>
      </c>
    </row>
    <row r="28" spans="1:2" x14ac:dyDescent="0.35">
      <c r="A28" s="84"/>
      <c r="B28" s="24"/>
    </row>
    <row r="29" spans="1:2" x14ac:dyDescent="0.35">
      <c r="A29" s="69" t="s">
        <v>67</v>
      </c>
    </row>
    <row r="30" spans="1:2" x14ac:dyDescent="0.35">
      <c r="A30" s="170" t="s">
        <v>195</v>
      </c>
      <c r="B30" s="171"/>
    </row>
    <row r="32" spans="1:2" x14ac:dyDescent="0.35">
      <c r="A32" s="69" t="s">
        <v>68</v>
      </c>
    </row>
    <row r="33" spans="1:2" ht="77" customHeight="1" x14ac:dyDescent="0.35">
      <c r="A33" s="168" t="s">
        <v>196</v>
      </c>
      <c r="B33" s="169"/>
    </row>
    <row r="34" spans="1:2" x14ac:dyDescent="0.35">
      <c r="A34" s="69"/>
    </row>
    <row r="35" spans="1:2" x14ac:dyDescent="0.35">
      <c r="A35" s="69" t="s">
        <v>69</v>
      </c>
    </row>
    <row r="36" spans="1:2" x14ac:dyDescent="0.35">
      <c r="A36" s="168" t="s">
        <v>199</v>
      </c>
      <c r="B36" s="169"/>
    </row>
    <row r="37" spans="1:2" x14ac:dyDescent="0.35">
      <c r="A37" s="69"/>
    </row>
    <row r="38" spans="1:2" x14ac:dyDescent="0.35">
      <c r="A38" s="69" t="s">
        <v>169</v>
      </c>
      <c r="B38" s="85">
        <f>B22/B27</f>
        <v>300</v>
      </c>
    </row>
    <row r="40" spans="1:2" x14ac:dyDescent="0.35">
      <c r="A40" s="69" t="s">
        <v>170</v>
      </c>
      <c r="B40" s="86" t="s">
        <v>148</v>
      </c>
    </row>
    <row r="42" spans="1:2" x14ac:dyDescent="0.35">
      <c r="A42" s="69" t="s">
        <v>70</v>
      </c>
    </row>
    <row r="43" spans="1:2" x14ac:dyDescent="0.35">
      <c r="A43" s="170"/>
      <c r="B43" s="171"/>
    </row>
    <row r="45" spans="1:2" x14ac:dyDescent="0.35">
      <c r="A45" s="69" t="s">
        <v>71</v>
      </c>
    </row>
    <row r="46" spans="1:2" x14ac:dyDescent="0.35">
      <c r="A46" s="170"/>
      <c r="B46" s="171"/>
    </row>
  </sheetData>
  <mergeCells count="13">
    <mergeCell ref="A43:B43"/>
    <mergeCell ref="A46:B46"/>
    <mergeCell ref="A16:B16"/>
    <mergeCell ref="A17:B17"/>
    <mergeCell ref="A30:B30"/>
    <mergeCell ref="A33:B33"/>
    <mergeCell ref="A36:B36"/>
    <mergeCell ref="A4:B4"/>
    <mergeCell ref="A7:B7"/>
    <mergeCell ref="A13:B13"/>
    <mergeCell ref="A8:B8"/>
    <mergeCell ref="A9:B9"/>
    <mergeCell ref="A10:B1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43"/>
  <sheetViews>
    <sheetView workbookViewId="0">
      <selection activeCell="A33" sqref="A33:B33"/>
    </sheetView>
  </sheetViews>
  <sheetFormatPr baseColWidth="10" defaultRowHeight="14.5" x14ac:dyDescent="0.35"/>
  <cols>
    <col min="1" max="1" width="60.7265625" customWidth="1"/>
    <col min="2" max="2" width="25.7265625" customWidth="1"/>
  </cols>
  <sheetData>
    <row r="1" spans="1:2" ht="26" x14ac:dyDescent="0.6">
      <c r="A1" s="69" t="s">
        <v>42</v>
      </c>
      <c r="B1" s="70" t="s">
        <v>117</v>
      </c>
    </row>
    <row r="3" spans="1:2" x14ac:dyDescent="0.35">
      <c r="A3" s="69" t="s">
        <v>44</v>
      </c>
    </row>
    <row r="4" spans="1:2" ht="30.75" customHeight="1" x14ac:dyDescent="0.35">
      <c r="A4" s="158" t="s">
        <v>118</v>
      </c>
      <c r="B4" s="159"/>
    </row>
    <row r="6" spans="1:2" x14ac:dyDescent="0.35">
      <c r="A6" s="69" t="s">
        <v>46</v>
      </c>
    </row>
    <row r="7" spans="1:2" x14ac:dyDescent="0.35">
      <c r="A7" s="160" t="s">
        <v>144</v>
      </c>
      <c r="B7" s="161"/>
    </row>
    <row r="9" spans="1:2" x14ac:dyDescent="0.35">
      <c r="A9" s="69" t="s">
        <v>51</v>
      </c>
    </row>
    <row r="10" spans="1:2" x14ac:dyDescent="0.35">
      <c r="A10" s="158" t="s">
        <v>114</v>
      </c>
      <c r="B10" s="159"/>
    </row>
    <row r="12" spans="1:2" x14ac:dyDescent="0.35">
      <c r="A12" s="69" t="s">
        <v>53</v>
      </c>
    </row>
    <row r="13" spans="1:2" x14ac:dyDescent="0.35">
      <c r="A13" s="198" t="s">
        <v>23</v>
      </c>
      <c r="B13" s="199"/>
    </row>
    <row r="14" spans="1:2" x14ac:dyDescent="0.35">
      <c r="A14" s="202" t="s">
        <v>24</v>
      </c>
      <c r="B14" s="203"/>
    </row>
    <row r="16" spans="1:2" ht="50.25" customHeight="1" x14ac:dyDescent="0.35">
      <c r="A16" s="69" t="s">
        <v>56</v>
      </c>
      <c r="B16" s="71" t="s">
        <v>57</v>
      </c>
    </row>
    <row r="17" spans="1:2" x14ac:dyDescent="0.35">
      <c r="A17" s="72" t="s">
        <v>115</v>
      </c>
      <c r="B17" s="73">
        <v>0</v>
      </c>
    </row>
    <row r="18" spans="1:2" x14ac:dyDescent="0.35">
      <c r="A18" s="77" t="s">
        <v>116</v>
      </c>
      <c r="B18" s="78">
        <v>300000</v>
      </c>
    </row>
    <row r="19" spans="1:2" x14ac:dyDescent="0.35">
      <c r="A19" s="79" t="s">
        <v>62</v>
      </c>
      <c r="B19" s="93">
        <f>SUM(B17:B18)</f>
        <v>300000</v>
      </c>
    </row>
    <row r="20" spans="1:2" x14ac:dyDescent="0.35">
      <c r="A20" s="79"/>
    </row>
    <row r="21" spans="1:2" x14ac:dyDescent="0.35">
      <c r="A21" s="69" t="s">
        <v>63</v>
      </c>
      <c r="B21" s="69" t="s">
        <v>145</v>
      </c>
    </row>
    <row r="22" spans="1:2" x14ac:dyDescent="0.35">
      <c r="A22" s="81" t="s">
        <v>64</v>
      </c>
      <c r="B22" s="82">
        <v>0</v>
      </c>
    </row>
    <row r="23" spans="1:2" x14ac:dyDescent="0.35">
      <c r="A23" s="81" t="s">
        <v>65</v>
      </c>
      <c r="B23" s="83">
        <v>300</v>
      </c>
    </row>
    <row r="24" spans="1:2" x14ac:dyDescent="0.35">
      <c r="A24" s="84" t="s">
        <v>66</v>
      </c>
      <c r="B24" s="85">
        <f>B23-B22</f>
        <v>300</v>
      </c>
    </row>
    <row r="25" spans="1:2" x14ac:dyDescent="0.35">
      <c r="A25" s="84"/>
      <c r="B25" s="24"/>
    </row>
    <row r="26" spans="1:2" x14ac:dyDescent="0.35">
      <c r="A26" s="69" t="s">
        <v>67</v>
      </c>
    </row>
    <row r="27" spans="1:2" x14ac:dyDescent="0.35">
      <c r="A27" s="170" t="s">
        <v>200</v>
      </c>
      <c r="B27" s="171"/>
    </row>
    <row r="29" spans="1:2" x14ac:dyDescent="0.35">
      <c r="A29" s="69" t="s">
        <v>68</v>
      </c>
    </row>
    <row r="30" spans="1:2" ht="34" customHeight="1" x14ac:dyDescent="0.35">
      <c r="A30" s="168" t="s">
        <v>190</v>
      </c>
      <c r="B30" s="169"/>
    </row>
    <row r="31" spans="1:2" x14ac:dyDescent="0.35">
      <c r="A31" s="69"/>
    </row>
    <row r="32" spans="1:2" x14ac:dyDescent="0.35">
      <c r="A32" s="69" t="s">
        <v>69</v>
      </c>
    </row>
    <row r="33" spans="1:2" x14ac:dyDescent="0.35">
      <c r="A33" s="168" t="s">
        <v>201</v>
      </c>
      <c r="B33" s="169"/>
    </row>
    <row r="34" spans="1:2" x14ac:dyDescent="0.35">
      <c r="A34" s="69"/>
    </row>
    <row r="35" spans="1:2" x14ac:dyDescent="0.35">
      <c r="A35" s="69" t="s">
        <v>171</v>
      </c>
      <c r="B35" s="112">
        <f>B19/B24</f>
        <v>1000</v>
      </c>
    </row>
    <row r="37" spans="1:2" x14ac:dyDescent="0.35">
      <c r="A37" s="69" t="s">
        <v>172</v>
      </c>
      <c r="B37" s="86" t="s">
        <v>146</v>
      </c>
    </row>
    <row r="39" spans="1:2" x14ac:dyDescent="0.35">
      <c r="A39" s="69" t="s">
        <v>70</v>
      </c>
    </row>
    <row r="40" spans="1:2" x14ac:dyDescent="0.35">
      <c r="A40" s="170"/>
      <c r="B40" s="171"/>
    </row>
    <row r="42" spans="1:2" x14ac:dyDescent="0.35">
      <c r="A42" s="69" t="s">
        <v>71</v>
      </c>
    </row>
    <row r="43" spans="1:2" x14ac:dyDescent="0.35">
      <c r="A43" s="170"/>
      <c r="B43" s="171"/>
    </row>
  </sheetData>
  <mergeCells count="10">
    <mergeCell ref="A4:B4"/>
    <mergeCell ref="A7:B7"/>
    <mergeCell ref="A10:B10"/>
    <mergeCell ref="A43:B43"/>
    <mergeCell ref="A13:B13"/>
    <mergeCell ref="A14:B14"/>
    <mergeCell ref="A27:B27"/>
    <mergeCell ref="A30:B30"/>
    <mergeCell ref="A33:B33"/>
    <mergeCell ref="A40:B4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vt:i4>
      </vt:variant>
    </vt:vector>
  </HeadingPairs>
  <TitlesOfParts>
    <vt:vector size="13" baseType="lpstr">
      <vt:lpstr>Cuadro resumen</vt:lpstr>
      <vt:lpstr>E016</vt:lpstr>
      <vt:lpstr>E024</vt:lpstr>
      <vt:lpstr>EU01</vt:lpstr>
      <vt:lpstr>C032</vt:lpstr>
      <vt:lpstr>C034</vt:lpstr>
      <vt:lpstr>E001</vt:lpstr>
      <vt:lpstr>C009</vt:lpstr>
      <vt:lpstr>E064</vt:lpstr>
      <vt:lpstr>C022</vt:lpstr>
      <vt:lpstr>C040</vt:lpstr>
      <vt:lpstr>E059</vt:lpstr>
      <vt:lpstr>'Cuadro resumen'!Títulos_a_imprimir</vt:lpstr>
    </vt:vector>
  </TitlesOfParts>
  <Company>IGAE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Carpio Mínguez, Pilar</dc:creator>
  <cp:lastModifiedBy>INMA</cp:lastModifiedBy>
  <cp:lastPrinted>2017-10-23T15:50:15Z</cp:lastPrinted>
  <dcterms:created xsi:type="dcterms:W3CDTF">2016-11-28T11:35:23Z</dcterms:created>
  <dcterms:modified xsi:type="dcterms:W3CDTF">2018-05-13T20:56:02Z</dcterms:modified>
</cp:coreProperties>
</file>